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ERVER\general\SUTIV\convenios\vestido\"/>
    </mc:Choice>
  </mc:AlternateContent>
  <bookViews>
    <workbookView xWindow="0" yWindow="0" windowWidth="23040" windowHeight="9492"/>
  </bookViews>
  <sheets>
    <sheet name="I (UNO)" sheetId="5" r:id="rId1"/>
    <sheet name="II (DOS)" sheetId="6" r:id="rId2"/>
    <sheet name="III (TRES)" sheetId="7" r:id="rId3"/>
    <sheet name="IV (CUATRO)" sheetId="8" r:id="rId4"/>
    <sheet name="V (CINCO)" sheetId="9" r:id="rId5"/>
    <sheet name="VI (SEIS)" sheetId="11" r:id="rId6"/>
    <sheet name="VII (SIETE)" sheetId="12" r:id="rId7"/>
    <sheet name="VIII (OCHO)" sheetId="13" r:id="rId8"/>
    <sheet name="IX (NUEVE)" sheetId="14" r:id="rId9"/>
    <sheet name="X (DIEZ)" sheetId="15" r:id="rId10"/>
    <sheet name="XI (ONCE)" sheetId="16" r:id="rId11"/>
    <sheet name="XII (DOCE)" sheetId="17" r:id="rId12"/>
    <sheet name="XIII (TRECE) " sheetId="18" r:id="rId13"/>
    <sheet name="XIV (CATORCE)" sheetId="19" r:id="rId14"/>
    <sheet name="XV (QUINCE)" sheetId="20" r:id="rId15"/>
    <sheet name="XVI (DIECISEIS)" sheetId="21" r:id="rId16"/>
    <sheet name="XVII (DIECISIETE)" sheetId="22" r:id="rId17"/>
    <sheet name="XVIII (DIECIOCHO)" sheetId="24" r:id="rId18"/>
    <sheet name="XIX (DIECINUEVE)" sheetId="25" r:id="rId19"/>
  </sheets>
  <definedNames>
    <definedName name="_xlnm._FilterDatabase" localSheetId="0" hidden="1">'I (UNO)'!$A$1:$E$74</definedName>
    <definedName name="_xlnm._FilterDatabase" localSheetId="1" hidden="1">'II (DOS)'!$A$1:$E$17</definedName>
    <definedName name="_xlnm._FilterDatabase" localSheetId="2" hidden="1">'III (TRES)'!$A$1:$G$333</definedName>
    <definedName name="_xlnm._FilterDatabase" localSheetId="3" hidden="1">'IV (CUATRO)'!$A$1:$G$334</definedName>
    <definedName name="_xlnm._FilterDatabase" localSheetId="8" hidden="1">'IX (NUEVE)'!$A$1:$G$98</definedName>
    <definedName name="_xlnm._FilterDatabase" localSheetId="4" hidden="1">'V (CINCO)'!$A$1:$G$73</definedName>
    <definedName name="_xlnm._FilterDatabase" localSheetId="5" hidden="1">'VI (SEIS)'!$A$1:$G$121</definedName>
    <definedName name="_xlnm._FilterDatabase" localSheetId="6" hidden="1">'VII (SIETE)'!$A$1:$G$67</definedName>
    <definedName name="_xlnm._FilterDatabase" localSheetId="7" hidden="1">'VIII (OCHO)'!$A$1:$G$195</definedName>
    <definedName name="_xlnm._FilterDatabase" localSheetId="9" hidden="1">'X (DIEZ)'!$A$1:$G$53</definedName>
    <definedName name="_xlnm._FilterDatabase" localSheetId="10" hidden="1">'XI (ONCE)'!$A$1:$G$107</definedName>
    <definedName name="_xlnm._FilterDatabase" localSheetId="11" hidden="1">'XII (DOCE)'!$A$1:$G$25</definedName>
    <definedName name="_xlnm._FilterDatabase" localSheetId="12" hidden="1">'XIII (TRECE) '!$A$1:$E$26</definedName>
    <definedName name="_xlnm._FilterDatabase" localSheetId="13" hidden="1">'XIV (CATORCE)'!$A$1:$G$204</definedName>
    <definedName name="_xlnm._FilterDatabase" localSheetId="18" hidden="1">'XIX (DIECINUEVE)'!$A$1:$G$77</definedName>
    <definedName name="_xlnm._FilterDatabase" localSheetId="14" hidden="1">'XV (QUINCE)'!$A$1:$G$54</definedName>
    <definedName name="_xlnm._FilterDatabase" localSheetId="15" hidden="1">'XVI (DIECISEIS)'!$A$1:$G$63</definedName>
    <definedName name="_xlnm._FilterDatabase" localSheetId="16" hidden="1">'XVII (DIECISIETE)'!$A$1:$G$62</definedName>
    <definedName name="_xlnm._FilterDatabase" localSheetId="17" hidden="1">'XVIII (DIECIOCHO)'!$A$1:$G$110</definedName>
    <definedName name="_xlnm.Print_Area" localSheetId="0">'I (UNO)'!$A$1:$G$75</definedName>
    <definedName name="_xlnm.Print_Area" localSheetId="1">'II (DOS)'!$A$1:$G$82</definedName>
    <definedName name="_xlnm.Print_Area" localSheetId="2">'III (TRES)'!$A$1:$L$335</definedName>
    <definedName name="_xlnm.Print_Area" localSheetId="3">'IV (CUATRO)'!$A$1:$L$357</definedName>
    <definedName name="_xlnm.Print_Area" localSheetId="8">'IX (NUEVE)'!$A$1:$L$100</definedName>
    <definedName name="_xlnm.Print_Area" localSheetId="4">'V (CINCO)'!$A$1:$L$97</definedName>
    <definedName name="_xlnm.Print_Area" localSheetId="5">'VI (SEIS)'!$A$1:$L$123</definedName>
    <definedName name="_xlnm.Print_Area" localSheetId="6">'VII (SIETE)'!$A$1:$L$76</definedName>
    <definedName name="_xlnm.Print_Area" localSheetId="7">'VIII (OCHO)'!$A$1:$L$272</definedName>
    <definedName name="_xlnm.Print_Area" localSheetId="9">'X (DIEZ)'!$A$1:$L$55</definedName>
    <definedName name="_xlnm.Print_Area" localSheetId="10">'XI (ONCE)'!$A$1:$L$109</definedName>
    <definedName name="_xlnm.Print_Area" localSheetId="11">'XII (DOCE)'!$A$1:$L$53</definedName>
    <definedName name="_xlnm.Print_Area" localSheetId="12">'XIII (TRECE) '!$A$1:$L$35</definedName>
    <definedName name="_xlnm.Print_Area" localSheetId="13">'XIV (CATORCE)'!$A$1:$L$206</definedName>
    <definedName name="_xlnm.Print_Area" localSheetId="18">'XIX (DIECINUEVE)'!$A$1:$L$76</definedName>
    <definedName name="_xlnm.Print_Area" localSheetId="14">'XV (QUINCE)'!$A$1:$L$56</definedName>
    <definedName name="_xlnm.Print_Area" localSheetId="15">'XVI (DIECISEIS)'!$A$1:$L$65</definedName>
    <definedName name="_xlnm.Print_Area" localSheetId="16">'XVII (DIECISIETE)'!$A$1:$L$64</definedName>
    <definedName name="_xlnm.Print_Area" localSheetId="17">'XVIII (DIECIOCHO)'!$A$1:$L$101</definedName>
    <definedName name="_xlnm.Print_Titles" localSheetId="0">'I (UNO)'!$1:$3</definedName>
    <definedName name="_xlnm.Print_Titles" localSheetId="1">'II (DOS)'!$1:$3</definedName>
    <definedName name="_xlnm.Print_Titles" localSheetId="2">'III (TRES)'!$1:$3</definedName>
    <definedName name="_xlnm.Print_Titles" localSheetId="3">'IV (CUATRO)'!$1:$3</definedName>
    <definedName name="_xlnm.Print_Titles" localSheetId="8">'IX (NUEVE)'!$1:$3</definedName>
    <definedName name="_xlnm.Print_Titles" localSheetId="4">'V (CINCO)'!$1:$3</definedName>
    <definedName name="_xlnm.Print_Titles" localSheetId="5">'VI (SEIS)'!$1:$3</definedName>
    <definedName name="_xlnm.Print_Titles" localSheetId="6">'VII (SIETE)'!$1:$3</definedName>
    <definedName name="_xlnm.Print_Titles" localSheetId="7">'VIII (OCHO)'!$1:$3</definedName>
    <definedName name="_xlnm.Print_Titles" localSheetId="9">'X (DIEZ)'!$1:$3</definedName>
    <definedName name="_xlnm.Print_Titles" localSheetId="10">'XI (ONCE)'!$1:$3</definedName>
    <definedName name="_xlnm.Print_Titles" localSheetId="11">'XII (DOCE)'!$1:$3</definedName>
    <definedName name="_xlnm.Print_Titles" localSheetId="13">'XIV (CATORCE)'!$1:$3</definedName>
    <definedName name="_xlnm.Print_Titles" localSheetId="18">'XIX (DIECINUEVE)'!$1:$3</definedName>
    <definedName name="_xlnm.Print_Titles" localSheetId="14">'XV (QUINCE)'!$1:$3</definedName>
    <definedName name="_xlnm.Print_Titles" localSheetId="15">'XVI (DIECISEIS)'!$1:$3</definedName>
    <definedName name="_xlnm.Print_Titles" localSheetId="16">'XVII (DIECISIETE)'!$1:$3</definedName>
    <definedName name="_xlnm.Print_Titles" localSheetId="17">'XVIII (DIECIOCHO)'!$1:$3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8" i="25" l="1"/>
  <c r="J68" i="25"/>
  <c r="H68" i="25"/>
  <c r="F68" i="25"/>
  <c r="L66" i="25"/>
  <c r="J66" i="25"/>
  <c r="H66" i="25"/>
  <c r="F66" i="25"/>
  <c r="L64" i="25"/>
  <c r="J64" i="25"/>
  <c r="H64" i="25"/>
  <c r="F64" i="25"/>
  <c r="L61" i="25"/>
  <c r="J61" i="25"/>
  <c r="H61" i="25"/>
  <c r="F61" i="25"/>
  <c r="L59" i="25"/>
  <c r="J59" i="25"/>
  <c r="H59" i="25"/>
  <c r="F59" i="25"/>
  <c r="L57" i="25"/>
  <c r="J57" i="25"/>
  <c r="H57" i="25"/>
  <c r="F57" i="25"/>
  <c r="L54" i="25"/>
  <c r="J54" i="25"/>
  <c r="H54" i="25"/>
  <c r="F54" i="25"/>
  <c r="L52" i="25"/>
  <c r="J52" i="25"/>
  <c r="H52" i="25"/>
  <c r="F52" i="25"/>
  <c r="L50" i="25"/>
  <c r="J50" i="25"/>
  <c r="H50" i="25"/>
  <c r="F50" i="25"/>
  <c r="L47" i="25"/>
  <c r="J47" i="25"/>
  <c r="H47" i="25"/>
  <c r="F47" i="25"/>
  <c r="L45" i="25"/>
  <c r="J45" i="25"/>
  <c r="H45" i="25"/>
  <c r="F45" i="25"/>
  <c r="L43" i="25"/>
  <c r="J43" i="25"/>
  <c r="H43" i="25"/>
  <c r="F43" i="25"/>
  <c r="D68" i="25"/>
  <c r="D66" i="25"/>
  <c r="D64" i="25"/>
  <c r="D61" i="25"/>
  <c r="D59" i="25"/>
  <c r="D57" i="25"/>
  <c r="D54" i="25"/>
  <c r="D52" i="25"/>
  <c r="D50" i="25"/>
  <c r="D47" i="25"/>
  <c r="D45" i="25"/>
  <c r="D43" i="25"/>
  <c r="L40" i="25"/>
  <c r="J40" i="25"/>
  <c r="H40" i="25"/>
  <c r="F40" i="25"/>
  <c r="D40" i="25"/>
  <c r="L36" i="25"/>
  <c r="J36" i="25"/>
  <c r="H36" i="25"/>
  <c r="F36" i="25"/>
  <c r="D36" i="25"/>
  <c r="L31" i="25"/>
  <c r="J31" i="25"/>
  <c r="H31" i="25"/>
  <c r="F31" i="25"/>
  <c r="D31" i="25"/>
  <c r="L29" i="25"/>
  <c r="J29" i="25"/>
  <c r="H29" i="25"/>
  <c r="F29" i="25"/>
  <c r="D29" i="25"/>
  <c r="L26" i="25"/>
  <c r="J26" i="25"/>
  <c r="H26" i="25"/>
  <c r="F26" i="25"/>
  <c r="D26" i="25"/>
  <c r="L24" i="25"/>
  <c r="J24" i="25"/>
  <c r="H24" i="25"/>
  <c r="F24" i="25"/>
  <c r="D24" i="25"/>
  <c r="L22" i="25"/>
  <c r="J22" i="25"/>
  <c r="H22" i="25"/>
  <c r="F22" i="25"/>
  <c r="D22" i="25"/>
  <c r="L18" i="25"/>
  <c r="J18" i="25"/>
  <c r="H18" i="25"/>
  <c r="F18" i="25"/>
  <c r="D18" i="25"/>
  <c r="L16" i="25"/>
  <c r="J16" i="25"/>
  <c r="H16" i="25"/>
  <c r="F16" i="25"/>
  <c r="D16" i="25"/>
  <c r="L12" i="25"/>
  <c r="J12" i="25"/>
  <c r="H12" i="25"/>
  <c r="F12" i="25"/>
  <c r="D12" i="25"/>
  <c r="L88" i="24"/>
  <c r="L87" i="24"/>
  <c r="J88" i="24"/>
  <c r="J87" i="24"/>
  <c r="H88" i="24"/>
  <c r="H87" i="24"/>
  <c r="F88" i="24"/>
  <c r="F87" i="24"/>
  <c r="D88" i="24"/>
  <c r="D87" i="24"/>
  <c r="L82" i="24"/>
  <c r="J82" i="24"/>
  <c r="H82" i="24"/>
  <c r="F82" i="24"/>
  <c r="D82" i="24"/>
  <c r="L78" i="24"/>
  <c r="J78" i="24"/>
  <c r="H78" i="24"/>
  <c r="F78" i="24"/>
  <c r="D78" i="24"/>
  <c r="L76" i="24"/>
  <c r="J76" i="24"/>
  <c r="H76" i="24"/>
  <c r="F76" i="24"/>
  <c r="D76" i="24"/>
  <c r="L55" i="24"/>
  <c r="J55" i="24"/>
  <c r="H55" i="24"/>
  <c r="F55" i="24"/>
  <c r="D55" i="24"/>
  <c r="L21" i="24"/>
  <c r="J21" i="24"/>
  <c r="H21" i="24"/>
  <c r="F21" i="24"/>
  <c r="D21" i="24"/>
  <c r="L9" i="24"/>
  <c r="J9" i="24"/>
  <c r="H9" i="24"/>
  <c r="F9" i="24"/>
  <c r="D9" i="24"/>
  <c r="L42" i="22"/>
  <c r="J42" i="22"/>
  <c r="H42" i="22"/>
  <c r="F42" i="22"/>
  <c r="D42" i="22"/>
  <c r="L40" i="22"/>
  <c r="J40" i="22"/>
  <c r="H40" i="22"/>
  <c r="F40" i="22"/>
  <c r="D40" i="22"/>
  <c r="L38" i="22"/>
  <c r="J38" i="22"/>
  <c r="H38" i="22"/>
  <c r="F38" i="22"/>
  <c r="D38" i="22"/>
  <c r="L36" i="22"/>
  <c r="J36" i="22"/>
  <c r="H36" i="22"/>
  <c r="F36" i="22"/>
  <c r="D36" i="22"/>
  <c r="L34" i="22"/>
  <c r="J34" i="22"/>
  <c r="H34" i="22"/>
  <c r="F34" i="22"/>
  <c r="D34" i="22"/>
  <c r="L29" i="22"/>
  <c r="J29" i="22"/>
  <c r="H29" i="22"/>
  <c r="F29" i="22"/>
  <c r="D29" i="22"/>
  <c r="L25" i="22"/>
  <c r="J25" i="22"/>
  <c r="H25" i="22"/>
  <c r="F25" i="22"/>
  <c r="D25" i="22"/>
  <c r="L21" i="22"/>
  <c r="J21" i="22"/>
  <c r="H21" i="22"/>
  <c r="F21" i="22"/>
  <c r="D21" i="22"/>
  <c r="L17" i="22"/>
  <c r="J17" i="22"/>
  <c r="H17" i="22"/>
  <c r="F17" i="22"/>
  <c r="D17" i="22"/>
  <c r="L15" i="22"/>
  <c r="J15" i="22"/>
  <c r="H15" i="22"/>
  <c r="F15" i="22"/>
  <c r="D15" i="22"/>
  <c r="L13" i="22"/>
  <c r="J13" i="22"/>
  <c r="H13" i="22"/>
  <c r="F13" i="22"/>
  <c r="D13" i="22"/>
  <c r="L8" i="22"/>
  <c r="J8" i="22"/>
  <c r="H8" i="22"/>
  <c r="F8" i="22"/>
  <c r="D8" i="22"/>
  <c r="L27" i="21"/>
  <c r="J27" i="21"/>
  <c r="H27" i="21"/>
  <c r="F27" i="21"/>
  <c r="D27" i="21"/>
  <c r="L24" i="21"/>
  <c r="J24" i="21"/>
  <c r="H24" i="21"/>
  <c r="F24" i="21"/>
  <c r="D24" i="21"/>
  <c r="L21" i="21"/>
  <c r="J21" i="21"/>
  <c r="H21" i="21"/>
  <c r="F21" i="21"/>
  <c r="D21" i="21"/>
  <c r="L18" i="21"/>
  <c r="J18" i="21"/>
  <c r="H18" i="21"/>
  <c r="F18" i="21"/>
  <c r="D18" i="21"/>
  <c r="L12" i="21"/>
  <c r="J12" i="21"/>
  <c r="H12" i="21"/>
  <c r="F12" i="21"/>
  <c r="D12" i="21"/>
  <c r="L6" i="21"/>
  <c r="J6" i="21"/>
  <c r="H6" i="21"/>
  <c r="D6" i="21"/>
  <c r="F6" i="21"/>
  <c r="L49" i="20"/>
  <c r="J49" i="20"/>
  <c r="H49" i="20"/>
  <c r="F49" i="20"/>
  <c r="D49" i="20"/>
  <c r="L52" i="20"/>
  <c r="J52" i="20"/>
  <c r="H52" i="20"/>
  <c r="F52" i="20"/>
  <c r="D52" i="20"/>
  <c r="L43" i="20"/>
  <c r="L40" i="20"/>
  <c r="L38" i="20"/>
  <c r="L37" i="20"/>
  <c r="L46" i="20"/>
  <c r="J46" i="20"/>
  <c r="H46" i="20"/>
  <c r="F46" i="20"/>
  <c r="D46" i="20"/>
  <c r="J43" i="20"/>
  <c r="J40" i="20"/>
  <c r="J38" i="20"/>
  <c r="J37" i="20"/>
  <c r="H43" i="20"/>
  <c r="H40" i="20"/>
  <c r="H38" i="20"/>
  <c r="H37" i="20"/>
  <c r="F43" i="20"/>
  <c r="F40" i="20"/>
  <c r="F38" i="20"/>
  <c r="F37" i="20"/>
  <c r="D43" i="20"/>
  <c r="D40" i="20"/>
  <c r="D38" i="20"/>
  <c r="D37" i="20"/>
  <c r="L26" i="20"/>
  <c r="J26" i="20"/>
  <c r="H26" i="20"/>
  <c r="F26" i="20"/>
  <c r="D26" i="20"/>
  <c r="L21" i="20"/>
  <c r="J21" i="20"/>
  <c r="H21" i="20"/>
  <c r="F21" i="20"/>
  <c r="D21" i="20"/>
  <c r="L15" i="20"/>
  <c r="J15" i="20"/>
  <c r="H15" i="20"/>
  <c r="F15" i="20"/>
  <c r="D15" i="20"/>
  <c r="D11" i="20"/>
  <c r="L11" i="20"/>
  <c r="J11" i="20"/>
  <c r="H11" i="20"/>
  <c r="F11" i="20"/>
  <c r="L6" i="20"/>
  <c r="J6" i="20"/>
  <c r="H6" i="20"/>
  <c r="D6" i="20"/>
  <c r="F6" i="20"/>
  <c r="L198" i="19"/>
  <c r="L197" i="19"/>
  <c r="J198" i="19"/>
  <c r="J197" i="19"/>
  <c r="H198" i="19"/>
  <c r="H197" i="19"/>
  <c r="F198" i="19"/>
  <c r="F197" i="19"/>
  <c r="D198" i="19"/>
  <c r="D197" i="19"/>
  <c r="L192" i="19"/>
  <c r="J192" i="19"/>
  <c r="H192" i="19"/>
  <c r="F192" i="19"/>
  <c r="D192" i="19"/>
  <c r="L187" i="19"/>
  <c r="L186" i="19"/>
  <c r="J187" i="19"/>
  <c r="J186" i="19"/>
  <c r="H187" i="19"/>
  <c r="H186" i="19"/>
  <c r="F187" i="19"/>
  <c r="F186" i="19"/>
  <c r="D187" i="19"/>
  <c r="D186" i="19"/>
  <c r="L182" i="19"/>
  <c r="J182" i="19"/>
  <c r="H182" i="19"/>
  <c r="F182" i="19"/>
  <c r="D182" i="19"/>
  <c r="L180" i="19"/>
  <c r="J180" i="19"/>
  <c r="H180" i="19"/>
  <c r="F180" i="19"/>
  <c r="D180" i="19"/>
  <c r="L166" i="19"/>
  <c r="J166" i="19"/>
  <c r="H166" i="19"/>
  <c r="F166" i="19"/>
  <c r="D166" i="19"/>
  <c r="L153" i="19"/>
  <c r="J153" i="19"/>
  <c r="H153" i="19"/>
  <c r="F153" i="19"/>
  <c r="D153" i="19"/>
  <c r="L110" i="19"/>
  <c r="J110" i="19"/>
  <c r="H110" i="19"/>
  <c r="F110" i="19"/>
  <c r="D110" i="19"/>
  <c r="L70" i="19"/>
  <c r="J70" i="19"/>
  <c r="H70" i="19"/>
  <c r="F70" i="19"/>
  <c r="D70" i="19"/>
  <c r="L34" i="19"/>
  <c r="J34" i="19"/>
  <c r="H34" i="19"/>
  <c r="F34" i="19"/>
  <c r="D34" i="19"/>
  <c r="L5" i="19"/>
  <c r="J5" i="19"/>
  <c r="H5" i="19"/>
  <c r="F5" i="19"/>
  <c r="D5" i="19"/>
  <c r="L31" i="18"/>
  <c r="J31" i="18"/>
  <c r="H31" i="18"/>
  <c r="F31" i="18"/>
  <c r="D31" i="18"/>
  <c r="L33" i="17"/>
  <c r="J33" i="17"/>
  <c r="H33" i="17"/>
  <c r="F33" i="17"/>
  <c r="D33" i="17"/>
  <c r="L31" i="17"/>
  <c r="J31" i="17"/>
  <c r="H31" i="17"/>
  <c r="F31" i="17"/>
  <c r="D31" i="17"/>
  <c r="L29" i="17"/>
  <c r="J29" i="17"/>
  <c r="H29" i="17"/>
  <c r="F29" i="17"/>
  <c r="D29" i="17"/>
  <c r="L24" i="17"/>
  <c r="J24" i="17"/>
  <c r="H24" i="17"/>
  <c r="F24" i="17"/>
  <c r="D24" i="17"/>
  <c r="L22" i="17"/>
  <c r="J22" i="17"/>
  <c r="H22" i="17"/>
  <c r="F22" i="17"/>
  <c r="D22" i="17"/>
  <c r="L10" i="17"/>
  <c r="J10" i="17"/>
  <c r="H10" i="17"/>
  <c r="F10" i="17"/>
  <c r="D10" i="17"/>
  <c r="L96" i="16"/>
  <c r="J96" i="16"/>
  <c r="H96" i="16"/>
  <c r="F96" i="16"/>
  <c r="D96" i="16"/>
  <c r="L84" i="16"/>
  <c r="L82" i="16"/>
  <c r="L81" i="16"/>
  <c r="L80" i="16"/>
  <c r="L79" i="16"/>
  <c r="L77" i="16"/>
  <c r="L76" i="16"/>
  <c r="L75" i="16"/>
  <c r="L74" i="16"/>
  <c r="L72" i="16"/>
  <c r="L71" i="16"/>
  <c r="L70" i="16"/>
  <c r="L69" i="16"/>
  <c r="L68" i="16"/>
  <c r="L67" i="16"/>
  <c r="L66" i="16"/>
  <c r="L65" i="16"/>
  <c r="L64" i="16"/>
  <c r="L63" i="16"/>
  <c r="L62" i="16"/>
  <c r="L61" i="16"/>
  <c r="L90" i="16"/>
  <c r="J90" i="16"/>
  <c r="H90" i="16"/>
  <c r="F90" i="16"/>
  <c r="D90" i="16"/>
  <c r="J84" i="16"/>
  <c r="H84" i="16"/>
  <c r="F84" i="16"/>
  <c r="D84" i="16"/>
  <c r="J82" i="16"/>
  <c r="J81" i="16"/>
  <c r="J80" i="16"/>
  <c r="J79" i="16"/>
  <c r="H82" i="16"/>
  <c r="H81" i="16"/>
  <c r="H80" i="16"/>
  <c r="H79" i="16"/>
  <c r="F82" i="16"/>
  <c r="F81" i="16"/>
  <c r="F80" i="16"/>
  <c r="F79" i="16"/>
  <c r="D82" i="16"/>
  <c r="D81" i="16"/>
  <c r="D80" i="16"/>
  <c r="D79" i="16"/>
  <c r="J77" i="16"/>
  <c r="J76" i="16"/>
  <c r="J75" i="16"/>
  <c r="J74" i="16"/>
  <c r="H77" i="16"/>
  <c r="H76" i="16"/>
  <c r="H75" i="16"/>
  <c r="H74" i="16"/>
  <c r="F77" i="16"/>
  <c r="F76" i="16"/>
  <c r="F75" i="16"/>
  <c r="F74" i="16"/>
  <c r="D77" i="16"/>
  <c r="D76" i="16"/>
  <c r="D75" i="16"/>
  <c r="D74" i="16"/>
  <c r="J72" i="16"/>
  <c r="J71" i="16"/>
  <c r="J70" i="16"/>
  <c r="J69" i="16"/>
  <c r="J68" i="16"/>
  <c r="J67" i="16"/>
  <c r="J66" i="16"/>
  <c r="J65" i="16"/>
  <c r="J64" i="16"/>
  <c r="J63" i="16"/>
  <c r="J62" i="16"/>
  <c r="J61" i="16"/>
  <c r="H72" i="16"/>
  <c r="H71" i="16"/>
  <c r="H70" i="16"/>
  <c r="H69" i="16"/>
  <c r="H68" i="16"/>
  <c r="H67" i="16"/>
  <c r="H66" i="16"/>
  <c r="H65" i="16"/>
  <c r="H64" i="16"/>
  <c r="H63" i="16"/>
  <c r="H62" i="16"/>
  <c r="H61" i="16"/>
  <c r="F72" i="16"/>
  <c r="F71" i="16"/>
  <c r="F70" i="16"/>
  <c r="F69" i="16"/>
  <c r="F68" i="16"/>
  <c r="F67" i="16"/>
  <c r="F66" i="16"/>
  <c r="F65" i="16"/>
  <c r="F64" i="16"/>
  <c r="F63" i="16"/>
  <c r="F62" i="16"/>
  <c r="F61" i="16"/>
  <c r="D72" i="16"/>
  <c r="D71" i="16"/>
  <c r="D70" i="16"/>
  <c r="D69" i="16"/>
  <c r="D68" i="16"/>
  <c r="D67" i="16"/>
  <c r="D66" i="16"/>
  <c r="D65" i="16"/>
  <c r="D64" i="16"/>
  <c r="D63" i="16"/>
  <c r="D62" i="16"/>
  <c r="D61" i="16"/>
  <c r="L58" i="16"/>
  <c r="J58" i="16"/>
  <c r="H58" i="16"/>
  <c r="F58" i="16"/>
  <c r="D58" i="16"/>
  <c r="L56" i="16"/>
  <c r="J56" i="16"/>
  <c r="H56" i="16"/>
  <c r="F56" i="16"/>
  <c r="D56" i="16"/>
  <c r="L37" i="16"/>
  <c r="J37" i="16"/>
  <c r="H37" i="16"/>
  <c r="F37" i="16"/>
  <c r="D37" i="16"/>
  <c r="L33" i="16"/>
  <c r="H33" i="16"/>
  <c r="F33" i="16"/>
  <c r="D33" i="16"/>
  <c r="J33" i="16"/>
  <c r="L26" i="16"/>
  <c r="J26" i="16"/>
  <c r="H26" i="16"/>
  <c r="F26" i="16"/>
  <c r="D26" i="16"/>
  <c r="L19" i="16"/>
  <c r="J19" i="16"/>
  <c r="H19" i="16"/>
  <c r="F19" i="16"/>
  <c r="D19" i="16"/>
  <c r="L15" i="16"/>
  <c r="J15" i="16"/>
  <c r="H15" i="16"/>
  <c r="F15" i="16"/>
  <c r="D15" i="16"/>
  <c r="L7" i="16"/>
  <c r="J7" i="16"/>
  <c r="H7" i="16"/>
  <c r="F7" i="16"/>
  <c r="D7" i="16"/>
  <c r="L38" i="15"/>
  <c r="L34" i="15"/>
  <c r="L32" i="15"/>
  <c r="L30" i="15"/>
  <c r="L28" i="15"/>
  <c r="L26" i="15"/>
  <c r="L25" i="15"/>
  <c r="L23" i="15"/>
  <c r="L22" i="15"/>
  <c r="L20" i="15"/>
  <c r="L19" i="15"/>
  <c r="L17" i="15"/>
  <c r="L16" i="15"/>
  <c r="L14" i="15"/>
  <c r="L13" i="15"/>
  <c r="L11" i="15"/>
  <c r="L10" i="15"/>
  <c r="L8" i="15"/>
  <c r="L6" i="15"/>
  <c r="L5" i="15"/>
  <c r="J38" i="15"/>
  <c r="J34" i="15"/>
  <c r="J32" i="15"/>
  <c r="J30" i="15"/>
  <c r="J28" i="15"/>
  <c r="J26" i="15"/>
  <c r="J25" i="15"/>
  <c r="J23" i="15"/>
  <c r="J22" i="15"/>
  <c r="J20" i="15"/>
  <c r="J19" i="15"/>
  <c r="J17" i="15"/>
  <c r="J16" i="15"/>
  <c r="J14" i="15"/>
  <c r="J13" i="15"/>
  <c r="J11" i="15"/>
  <c r="J10" i="15"/>
  <c r="J8" i="15"/>
  <c r="J6" i="15"/>
  <c r="J5" i="15"/>
  <c r="H38" i="15"/>
  <c r="H34" i="15"/>
  <c r="H32" i="15"/>
  <c r="H30" i="15"/>
  <c r="H28" i="15"/>
  <c r="H26" i="15"/>
  <c r="H25" i="15"/>
  <c r="H23" i="15"/>
  <c r="H22" i="15"/>
  <c r="H20" i="15"/>
  <c r="H19" i="15"/>
  <c r="H17" i="15"/>
  <c r="H16" i="15"/>
  <c r="H14" i="15"/>
  <c r="H13" i="15"/>
  <c r="H11" i="15"/>
  <c r="H10" i="15"/>
  <c r="H8" i="15"/>
  <c r="H6" i="15"/>
  <c r="H5" i="15"/>
  <c r="F38" i="15"/>
  <c r="F34" i="15"/>
  <c r="F32" i="15"/>
  <c r="F30" i="15"/>
  <c r="F28" i="15"/>
  <c r="F26" i="15"/>
  <c r="F25" i="15"/>
  <c r="F23" i="15"/>
  <c r="F22" i="15"/>
  <c r="F20" i="15"/>
  <c r="F19" i="15"/>
  <c r="F17" i="15"/>
  <c r="F16" i="15"/>
  <c r="F14" i="15"/>
  <c r="F13" i="15"/>
  <c r="F11" i="15"/>
  <c r="F10" i="15"/>
  <c r="F8" i="15"/>
  <c r="F6" i="15"/>
  <c r="F5" i="15"/>
  <c r="D38" i="15"/>
  <c r="D34" i="15"/>
  <c r="D32" i="15"/>
  <c r="D30" i="15"/>
  <c r="D28" i="15"/>
  <c r="D26" i="15"/>
  <c r="D25" i="15"/>
  <c r="D23" i="15"/>
  <c r="D22" i="15"/>
  <c r="D20" i="15"/>
  <c r="D19" i="15"/>
  <c r="D17" i="15"/>
  <c r="D16" i="15"/>
  <c r="D14" i="15"/>
  <c r="D13" i="15"/>
  <c r="D11" i="15"/>
  <c r="D10" i="15"/>
  <c r="D8" i="15"/>
  <c r="D6" i="15"/>
  <c r="D5" i="15"/>
  <c r="L91" i="14"/>
  <c r="J91" i="14"/>
  <c r="H91" i="14"/>
  <c r="F91" i="14"/>
  <c r="D91" i="14"/>
  <c r="L88" i="14"/>
  <c r="J88" i="14"/>
  <c r="H88" i="14"/>
  <c r="F88" i="14"/>
  <c r="D88" i="14"/>
  <c r="L85" i="14"/>
  <c r="J85" i="14"/>
  <c r="H85" i="14"/>
  <c r="F85" i="14"/>
  <c r="D85" i="14"/>
  <c r="L83" i="14"/>
  <c r="J83" i="14"/>
  <c r="H83" i="14"/>
  <c r="F83" i="14"/>
  <c r="D83" i="14"/>
  <c r="L80" i="14"/>
  <c r="J80" i="14"/>
  <c r="H80" i="14"/>
  <c r="F80" i="14"/>
  <c r="D80" i="14"/>
  <c r="L78" i="14"/>
  <c r="J78" i="14"/>
  <c r="H78" i="14"/>
  <c r="F78" i="14"/>
  <c r="D78" i="14"/>
  <c r="L72" i="14"/>
  <c r="J72" i="14"/>
  <c r="H72" i="14"/>
  <c r="F72" i="14"/>
  <c r="D72" i="14"/>
  <c r="L66" i="14"/>
  <c r="J66" i="14"/>
  <c r="H66" i="14"/>
  <c r="F66" i="14"/>
  <c r="D66" i="14"/>
  <c r="L62" i="14"/>
  <c r="J62" i="14"/>
  <c r="H62" i="14"/>
  <c r="F62" i="14"/>
  <c r="D62" i="14"/>
  <c r="L54" i="14"/>
  <c r="J54" i="14"/>
  <c r="H54" i="14"/>
  <c r="F54" i="14"/>
  <c r="D54" i="14"/>
  <c r="L44" i="14"/>
  <c r="J44" i="14"/>
  <c r="H44" i="14"/>
  <c r="F44" i="14"/>
  <c r="D44" i="14"/>
  <c r="L32" i="14"/>
  <c r="J32" i="14"/>
  <c r="H32" i="14"/>
  <c r="F32" i="14"/>
  <c r="D32" i="14"/>
  <c r="L18" i="14"/>
  <c r="J18" i="14"/>
  <c r="H18" i="14"/>
  <c r="F18" i="14"/>
  <c r="D18" i="14"/>
  <c r="L7" i="14"/>
  <c r="J7" i="14"/>
  <c r="H7" i="14"/>
  <c r="F7" i="14"/>
  <c r="D7" i="14"/>
  <c r="L262" i="13"/>
  <c r="L261" i="13"/>
  <c r="J262" i="13"/>
  <c r="J261" i="13"/>
  <c r="H262" i="13"/>
  <c r="H261" i="13"/>
  <c r="F262" i="13"/>
  <c r="F261" i="13"/>
  <c r="D262" i="13"/>
  <c r="D261" i="13"/>
  <c r="L256" i="13"/>
  <c r="J256" i="13"/>
  <c r="H256" i="13"/>
  <c r="F256" i="13"/>
  <c r="D256" i="13"/>
  <c r="L252" i="13"/>
  <c r="J252" i="13"/>
  <c r="H252" i="13"/>
  <c r="F252" i="13"/>
  <c r="D252" i="13"/>
  <c r="L250" i="13"/>
  <c r="J250" i="13"/>
  <c r="H250" i="13"/>
  <c r="F250" i="13"/>
  <c r="D250" i="13"/>
  <c r="L230" i="13"/>
  <c r="J230" i="13"/>
  <c r="H230" i="13"/>
  <c r="F230" i="13"/>
  <c r="D230" i="13"/>
  <c r="L197" i="13"/>
  <c r="J197" i="13"/>
  <c r="H197" i="13"/>
  <c r="F197" i="13"/>
  <c r="D197" i="13"/>
  <c r="L186" i="13"/>
  <c r="J186" i="13"/>
  <c r="H186" i="13"/>
  <c r="F186" i="13"/>
  <c r="D186" i="13"/>
  <c r="L173" i="13"/>
  <c r="J173" i="13"/>
  <c r="H173" i="13"/>
  <c r="F173" i="13"/>
  <c r="D173" i="13"/>
  <c r="L166" i="13"/>
  <c r="J166" i="13"/>
  <c r="H166" i="13"/>
  <c r="F166" i="13"/>
  <c r="D166" i="13"/>
  <c r="L155" i="13"/>
  <c r="J155" i="13"/>
  <c r="H155" i="13"/>
  <c r="F155" i="13"/>
  <c r="D155" i="13"/>
  <c r="L150" i="13"/>
  <c r="J150" i="13"/>
  <c r="H150" i="13"/>
  <c r="F150" i="13"/>
  <c r="D150" i="13"/>
  <c r="L139" i="13"/>
  <c r="J139" i="13"/>
  <c r="H139" i="13"/>
  <c r="F139" i="13"/>
  <c r="D139" i="13"/>
  <c r="L129" i="13"/>
  <c r="J129" i="13"/>
  <c r="H129" i="13"/>
  <c r="F129" i="13"/>
  <c r="D129" i="13"/>
  <c r="L121" i="13"/>
  <c r="J121" i="13"/>
  <c r="H121" i="13"/>
  <c r="F121" i="13"/>
  <c r="D121" i="13"/>
  <c r="L95" i="13"/>
  <c r="J95" i="13"/>
  <c r="H95" i="13"/>
  <c r="F95" i="13"/>
  <c r="D95" i="13"/>
  <c r="L72" i="13"/>
  <c r="J72" i="13"/>
  <c r="H72" i="13"/>
  <c r="F72" i="13"/>
  <c r="D72" i="13"/>
  <c r="L25" i="13"/>
  <c r="J25" i="13"/>
  <c r="H25" i="13"/>
  <c r="F25" i="13"/>
  <c r="D25" i="13"/>
  <c r="L12" i="13"/>
  <c r="J12" i="13"/>
  <c r="H12" i="13"/>
  <c r="F12" i="13"/>
  <c r="D12" i="13"/>
  <c r="L6" i="13"/>
  <c r="J6" i="13"/>
  <c r="H6" i="13"/>
  <c r="F6" i="13"/>
  <c r="D6" i="13"/>
  <c r="L67" i="12" l="1"/>
  <c r="J67" i="12"/>
  <c r="H67" i="12"/>
  <c r="F67" i="12"/>
  <c r="D67" i="12"/>
  <c r="L64" i="12"/>
  <c r="J64" i="12"/>
  <c r="H64" i="12"/>
  <c r="F64" i="12"/>
  <c r="D64" i="12"/>
  <c r="L60" i="12"/>
  <c r="J60" i="12"/>
  <c r="H60" i="12"/>
  <c r="D60" i="12"/>
  <c r="F60" i="12"/>
  <c r="L57" i="12"/>
  <c r="J57" i="12"/>
  <c r="H57" i="12"/>
  <c r="F57" i="12"/>
  <c r="D57" i="12"/>
  <c r="L45" i="12"/>
  <c r="J45" i="12"/>
  <c r="H45" i="12"/>
  <c r="F45" i="12"/>
  <c r="D45" i="12"/>
  <c r="L33" i="12"/>
  <c r="J33" i="12"/>
  <c r="H33" i="12"/>
  <c r="F33" i="12"/>
  <c r="D33" i="12"/>
  <c r="L25" i="12"/>
  <c r="J25" i="12"/>
  <c r="H25" i="12"/>
  <c r="D25" i="12"/>
  <c r="F25" i="12"/>
  <c r="L14" i="12"/>
  <c r="J14" i="12"/>
  <c r="H14" i="12"/>
  <c r="F14" i="12"/>
  <c r="D14" i="12"/>
  <c r="L5" i="12"/>
  <c r="J5" i="12"/>
  <c r="H5" i="12"/>
  <c r="F5" i="12"/>
  <c r="D5" i="12"/>
  <c r="L114" i="11"/>
  <c r="J114" i="11"/>
  <c r="H114" i="11"/>
  <c r="F114" i="11"/>
  <c r="D114" i="11"/>
  <c r="L110" i="11"/>
  <c r="J110" i="11"/>
  <c r="H110" i="11"/>
  <c r="F110" i="11"/>
  <c r="D110" i="11"/>
  <c r="L105" i="11"/>
  <c r="J105" i="11"/>
  <c r="H105" i="11"/>
  <c r="F105" i="11"/>
  <c r="D105" i="11"/>
  <c r="L102" i="11"/>
  <c r="J102" i="11"/>
  <c r="H102" i="11"/>
  <c r="F102" i="11"/>
  <c r="D102" i="11"/>
  <c r="L97" i="11"/>
  <c r="J97" i="11"/>
  <c r="H97" i="11"/>
  <c r="F97" i="11"/>
  <c r="D97" i="11"/>
  <c r="L65" i="11"/>
  <c r="J65" i="11"/>
  <c r="H65" i="11"/>
  <c r="F65" i="11"/>
  <c r="D65" i="11"/>
  <c r="L27" i="11"/>
  <c r="J27" i="11"/>
  <c r="H27" i="11"/>
  <c r="F27" i="11"/>
  <c r="D27" i="11"/>
  <c r="L8" i="11"/>
  <c r="J8" i="11"/>
  <c r="H8" i="11"/>
  <c r="F8" i="11"/>
  <c r="D8" i="11"/>
  <c r="L6" i="11"/>
  <c r="J6" i="11"/>
  <c r="H6" i="11"/>
  <c r="F6" i="11"/>
  <c r="D6" i="11"/>
  <c r="L89" i="9"/>
  <c r="J89" i="9"/>
  <c r="H89" i="9"/>
  <c r="F89" i="9"/>
  <c r="D89" i="9"/>
  <c r="L87" i="9"/>
  <c r="J87" i="9"/>
  <c r="H87" i="9"/>
  <c r="F87" i="9"/>
  <c r="D87" i="9"/>
  <c r="L84" i="9"/>
  <c r="J84" i="9"/>
  <c r="H84" i="9"/>
  <c r="F84" i="9"/>
  <c r="D84" i="9"/>
  <c r="L81" i="9"/>
  <c r="L79" i="9"/>
  <c r="J81" i="9"/>
  <c r="J79" i="9"/>
  <c r="H81" i="9"/>
  <c r="H79" i="9"/>
  <c r="F79" i="9"/>
  <c r="F81" i="9"/>
  <c r="D81" i="9"/>
  <c r="D79" i="9"/>
  <c r="L76" i="9"/>
  <c r="J76" i="9"/>
  <c r="H76" i="9"/>
  <c r="F76" i="9"/>
  <c r="D76" i="9"/>
  <c r="L72" i="9"/>
  <c r="J72" i="9"/>
  <c r="H72" i="9"/>
  <c r="F72" i="9"/>
  <c r="D72" i="9"/>
  <c r="L46" i="9"/>
  <c r="J46" i="9"/>
  <c r="H46" i="9"/>
  <c r="F46" i="9"/>
  <c r="D46" i="9"/>
  <c r="L25" i="9"/>
  <c r="J25" i="9"/>
  <c r="H25" i="9"/>
  <c r="F25" i="9"/>
  <c r="D25" i="9"/>
  <c r="L15" i="9"/>
  <c r="J15" i="9"/>
  <c r="H15" i="9"/>
  <c r="F15" i="9"/>
  <c r="L5" i="9"/>
  <c r="J5" i="9"/>
  <c r="H5" i="9"/>
  <c r="F5" i="9"/>
  <c r="D15" i="9"/>
  <c r="D5" i="9"/>
  <c r="D348" i="8"/>
  <c r="D344" i="8"/>
  <c r="D340" i="8"/>
  <c r="D338" i="8"/>
  <c r="D337" i="8"/>
  <c r="L348" i="8" l="1"/>
  <c r="J348" i="8"/>
  <c r="H348" i="8"/>
  <c r="F348" i="8"/>
  <c r="L344" i="8"/>
  <c r="J344" i="8"/>
  <c r="H344" i="8"/>
  <c r="F344" i="8"/>
  <c r="L340" i="8"/>
  <c r="J340" i="8"/>
  <c r="H340" i="8"/>
  <c r="F340" i="8"/>
  <c r="L338" i="8"/>
  <c r="L337" i="8"/>
  <c r="J338" i="8"/>
  <c r="J337" i="8"/>
  <c r="H337" i="8"/>
  <c r="H338" i="8"/>
  <c r="F338" i="8"/>
  <c r="F337" i="8"/>
  <c r="L330" i="8"/>
  <c r="J330" i="8"/>
  <c r="H330" i="8"/>
  <c r="F330" i="8"/>
  <c r="L327" i="8"/>
  <c r="J327" i="8"/>
  <c r="H327" i="8"/>
  <c r="F327" i="8"/>
  <c r="L325" i="8"/>
  <c r="J325" i="8"/>
  <c r="H325" i="8"/>
  <c r="F325" i="8"/>
  <c r="L323" i="8"/>
  <c r="J323" i="8"/>
  <c r="H323" i="8"/>
  <c r="F323" i="8"/>
  <c r="L321" i="8"/>
  <c r="J321" i="8"/>
  <c r="H321" i="8"/>
  <c r="F321" i="8"/>
  <c r="L318" i="8"/>
  <c r="J318" i="8"/>
  <c r="H318" i="8"/>
  <c r="F318" i="8"/>
  <c r="D330" i="8"/>
  <c r="D327" i="8"/>
  <c r="D325" i="8"/>
  <c r="D323" i="8"/>
  <c r="D321" i="8"/>
  <c r="D318" i="8"/>
  <c r="L314" i="8"/>
  <c r="J314" i="8"/>
  <c r="H314" i="8"/>
  <c r="F314" i="8"/>
  <c r="D314" i="8"/>
  <c r="L309" i="8"/>
  <c r="J309" i="8"/>
  <c r="H309" i="8"/>
  <c r="F309" i="8"/>
  <c r="D309" i="8"/>
  <c r="L305" i="8"/>
  <c r="J305" i="8"/>
  <c r="H305" i="8"/>
  <c r="F305" i="8"/>
  <c r="D305" i="8"/>
  <c r="L303" i="8"/>
  <c r="J303" i="8"/>
  <c r="H303" i="8"/>
  <c r="F303" i="8"/>
  <c r="D303" i="8"/>
  <c r="L299" i="8"/>
  <c r="J299" i="8"/>
  <c r="H299" i="8"/>
  <c r="F299" i="8"/>
  <c r="D299" i="8"/>
  <c r="L292" i="8"/>
  <c r="J292" i="8"/>
  <c r="H292" i="8"/>
  <c r="F292" i="8"/>
  <c r="D292" i="8"/>
  <c r="L287" i="8"/>
  <c r="J287" i="8"/>
  <c r="H287" i="8"/>
  <c r="F287" i="8"/>
  <c r="D287" i="8"/>
  <c r="L279" i="8"/>
  <c r="J279" i="8"/>
  <c r="H279" i="8"/>
  <c r="F279" i="8"/>
  <c r="D279" i="8"/>
  <c r="L266" i="8"/>
  <c r="L256" i="8"/>
  <c r="L251" i="8"/>
  <c r="L248" i="8"/>
  <c r="L246" i="8"/>
  <c r="J266" i="8"/>
  <c r="J256" i="8"/>
  <c r="J251" i="8"/>
  <c r="J248" i="8"/>
  <c r="J246" i="8"/>
  <c r="H266" i="8"/>
  <c r="H256" i="8"/>
  <c r="H251" i="8"/>
  <c r="H248" i="8"/>
  <c r="H246" i="8"/>
  <c r="F266" i="8"/>
  <c r="F256" i="8"/>
  <c r="F251" i="8"/>
  <c r="F248" i="8"/>
  <c r="F246" i="8"/>
  <c r="D266" i="8"/>
  <c r="D256" i="8"/>
  <c r="D251" i="8"/>
  <c r="D248" i="8"/>
  <c r="D246" i="8"/>
  <c r="L238" i="8"/>
  <c r="J238" i="8"/>
  <c r="H238" i="8"/>
  <c r="F238" i="8"/>
  <c r="D238" i="8"/>
  <c r="L234" i="8"/>
  <c r="J234" i="8"/>
  <c r="H234" i="8"/>
  <c r="F234" i="8"/>
  <c r="D234" i="8"/>
  <c r="L223" i="8"/>
  <c r="J223" i="8"/>
  <c r="H223" i="8"/>
  <c r="F223" i="8"/>
  <c r="D223" i="8"/>
  <c r="L217" i="8"/>
  <c r="J217" i="8"/>
  <c r="H217" i="8"/>
  <c r="F217" i="8"/>
  <c r="D217" i="8"/>
  <c r="L180" i="8"/>
  <c r="J180" i="8"/>
  <c r="H180" i="8"/>
  <c r="F180" i="8"/>
  <c r="D180" i="8"/>
  <c r="L168" i="8"/>
  <c r="J168" i="8"/>
  <c r="H168" i="8"/>
  <c r="F168" i="8"/>
  <c r="D168" i="8"/>
  <c r="L159" i="8"/>
  <c r="J159" i="8"/>
  <c r="H159" i="8"/>
  <c r="F159" i="8"/>
  <c r="D159" i="8"/>
  <c r="L155" i="8"/>
  <c r="J155" i="8"/>
  <c r="H155" i="8"/>
  <c r="F155" i="8"/>
  <c r="D155" i="8"/>
  <c r="L153" i="8"/>
  <c r="J153" i="8"/>
  <c r="H153" i="8"/>
  <c r="F153" i="8"/>
  <c r="D153" i="8"/>
  <c r="L150" i="8"/>
  <c r="J150" i="8"/>
  <c r="H150" i="8"/>
  <c r="F150" i="8"/>
  <c r="D150" i="8"/>
  <c r="L123" i="8"/>
  <c r="J123" i="8"/>
  <c r="H123" i="8"/>
  <c r="F123" i="8"/>
  <c r="D123" i="8"/>
  <c r="L107" i="8"/>
  <c r="J107" i="8"/>
  <c r="H107" i="8"/>
  <c r="F107" i="8"/>
  <c r="D107" i="8"/>
  <c r="L97" i="8"/>
  <c r="J97" i="8"/>
  <c r="H97" i="8"/>
  <c r="F97" i="8"/>
  <c r="D97" i="8"/>
  <c r="L91" i="8"/>
  <c r="J91" i="8"/>
  <c r="H91" i="8"/>
  <c r="F91" i="8"/>
  <c r="D91" i="8"/>
  <c r="L44" i="8"/>
  <c r="L38" i="8"/>
  <c r="L21" i="8"/>
  <c r="L17" i="8"/>
  <c r="L8" i="8"/>
  <c r="L74" i="8"/>
  <c r="J74" i="8"/>
  <c r="H74" i="8"/>
  <c r="F74" i="8"/>
  <c r="D74" i="8"/>
  <c r="J44" i="8"/>
  <c r="H44" i="8"/>
  <c r="F44" i="8"/>
  <c r="D44" i="8"/>
  <c r="J38" i="8"/>
  <c r="H38" i="8"/>
  <c r="F38" i="8"/>
  <c r="D38" i="8"/>
  <c r="J21" i="8"/>
  <c r="J17" i="8"/>
  <c r="J8" i="8"/>
  <c r="H21" i="8"/>
  <c r="H17" i="8"/>
  <c r="H8" i="8"/>
  <c r="F8" i="8"/>
  <c r="F17" i="8"/>
  <c r="F21" i="8"/>
  <c r="D21" i="8"/>
  <c r="D17" i="8"/>
  <c r="D8" i="8"/>
  <c r="L327" i="7"/>
  <c r="J327" i="7"/>
  <c r="H327" i="7"/>
  <c r="F327" i="7"/>
  <c r="D327" i="7"/>
  <c r="L319" i="7"/>
  <c r="J319" i="7"/>
  <c r="H319" i="7"/>
  <c r="F319" i="7"/>
  <c r="D319" i="7"/>
  <c r="L309" i="7"/>
  <c r="J309" i="7"/>
  <c r="H309" i="7"/>
  <c r="F309" i="7"/>
  <c r="D309" i="7"/>
  <c r="L305" i="7"/>
  <c r="J305" i="7"/>
  <c r="H305" i="7"/>
  <c r="F305" i="7"/>
  <c r="D305" i="7"/>
  <c r="L302" i="7"/>
  <c r="J302" i="7"/>
  <c r="H302" i="7"/>
  <c r="F302" i="7"/>
  <c r="D302" i="7"/>
  <c r="L295" i="7"/>
  <c r="J295" i="7"/>
  <c r="H295" i="7"/>
  <c r="F295" i="7"/>
  <c r="D295" i="7"/>
  <c r="L287" i="7"/>
  <c r="J287" i="7"/>
  <c r="H287" i="7"/>
  <c r="F287" i="7"/>
  <c r="D287" i="7"/>
  <c r="L282" i="7"/>
  <c r="J282" i="7"/>
  <c r="H282" i="7"/>
  <c r="F282" i="7"/>
  <c r="D282" i="7"/>
  <c r="L279" i="7"/>
  <c r="J279" i="7"/>
  <c r="H279" i="7"/>
  <c r="F279" i="7"/>
  <c r="L271" i="7"/>
  <c r="J271" i="7"/>
  <c r="H271" i="7"/>
  <c r="F271" i="7"/>
  <c r="L264" i="7"/>
  <c r="J264" i="7"/>
  <c r="H264" i="7"/>
  <c r="F264" i="7"/>
  <c r="D279" i="7"/>
  <c r="D271" i="7"/>
  <c r="D264" i="7"/>
  <c r="L259" i="7"/>
  <c r="L257" i="7"/>
  <c r="L254" i="7"/>
  <c r="L252" i="7"/>
  <c r="J259" i="7"/>
  <c r="J257" i="7"/>
  <c r="J254" i="7"/>
  <c r="J252" i="7"/>
  <c r="H259" i="7"/>
  <c r="H257" i="7"/>
  <c r="H254" i="7"/>
  <c r="H252" i="7"/>
  <c r="F259" i="7"/>
  <c r="F257" i="7"/>
  <c r="F254" i="7"/>
  <c r="F252" i="7"/>
  <c r="D259" i="7"/>
  <c r="D257" i="7"/>
  <c r="D254" i="7"/>
  <c r="D252" i="7"/>
  <c r="L244" i="7"/>
  <c r="J244" i="7"/>
  <c r="H244" i="7"/>
  <c r="F244" i="7"/>
  <c r="D244" i="7"/>
  <c r="L240" i="7"/>
  <c r="L233" i="7"/>
  <c r="L228" i="7"/>
  <c r="L222" i="7"/>
  <c r="J240" i="7"/>
  <c r="J233" i="7"/>
  <c r="J228" i="7"/>
  <c r="J222" i="7"/>
  <c r="H240" i="7"/>
  <c r="H233" i="7"/>
  <c r="H228" i="7"/>
  <c r="H222" i="7"/>
  <c r="F240" i="7"/>
  <c r="F233" i="7"/>
  <c r="F228" i="7"/>
  <c r="F222" i="7"/>
  <c r="D240" i="7"/>
  <c r="D233" i="7"/>
  <c r="D228" i="7"/>
  <c r="D222" i="7"/>
  <c r="L203" i="7"/>
  <c r="J203" i="7"/>
  <c r="H203" i="7"/>
  <c r="F203" i="7"/>
  <c r="D203" i="7"/>
  <c r="L183" i="7"/>
  <c r="J183" i="7"/>
  <c r="H183" i="7"/>
  <c r="F183" i="7"/>
  <c r="D183" i="7"/>
  <c r="L172" i="7"/>
  <c r="J172" i="7"/>
  <c r="H172" i="7"/>
  <c r="F172" i="7"/>
  <c r="D172" i="7"/>
  <c r="L163" i="7"/>
  <c r="J163" i="7"/>
  <c r="H163" i="7"/>
  <c r="F163" i="7"/>
  <c r="D163" i="7"/>
  <c r="L159" i="7"/>
  <c r="J159" i="7"/>
  <c r="H159" i="7"/>
  <c r="F159" i="7"/>
  <c r="D159" i="7"/>
  <c r="L157" i="7"/>
  <c r="J157" i="7"/>
  <c r="H157" i="7"/>
  <c r="F157" i="7"/>
  <c r="D157" i="7"/>
  <c r="L154" i="7"/>
  <c r="J154" i="7"/>
  <c r="H154" i="7"/>
  <c r="F154" i="7"/>
  <c r="D154" i="7"/>
  <c r="L143" i="7"/>
  <c r="J143" i="7"/>
  <c r="H143" i="7"/>
  <c r="F143" i="7"/>
  <c r="D143" i="7"/>
  <c r="L125" i="7"/>
  <c r="J125" i="7"/>
  <c r="H125" i="7"/>
  <c r="F125" i="7"/>
  <c r="D125" i="7"/>
  <c r="L109" i="7"/>
  <c r="J109" i="7"/>
  <c r="H109" i="7"/>
  <c r="F109" i="7"/>
  <c r="D109" i="7"/>
  <c r="L99" i="7"/>
  <c r="J99" i="7"/>
  <c r="H99" i="7"/>
  <c r="F99" i="7"/>
  <c r="D99" i="7"/>
  <c r="L92" i="7"/>
  <c r="J92" i="7"/>
  <c r="H92" i="7"/>
  <c r="F92" i="7"/>
  <c r="D92" i="7"/>
  <c r="L76" i="7"/>
  <c r="J76" i="7"/>
  <c r="H76" i="7"/>
  <c r="F76" i="7"/>
  <c r="D76" i="7"/>
  <c r="L45" i="7"/>
  <c r="J45" i="7"/>
  <c r="H45" i="7"/>
  <c r="F45" i="7"/>
  <c r="D45" i="7"/>
  <c r="L39" i="7"/>
  <c r="J39" i="7"/>
  <c r="H39" i="7"/>
  <c r="F39" i="7"/>
  <c r="D39" i="7"/>
  <c r="L22" i="7"/>
  <c r="J22" i="7"/>
  <c r="H22" i="7"/>
  <c r="L19" i="7"/>
  <c r="J19" i="7"/>
  <c r="H19" i="7"/>
  <c r="L8" i="7"/>
  <c r="J8" i="7"/>
  <c r="H8" i="7"/>
  <c r="F22" i="7"/>
  <c r="F19" i="7"/>
  <c r="F8" i="7"/>
  <c r="D22" i="7"/>
  <c r="D19" i="7"/>
  <c r="D8" i="7"/>
  <c r="K3" i="25" l="1"/>
  <c r="G3" i="25"/>
  <c r="E3" i="25"/>
  <c r="C3" i="25"/>
  <c r="K3" i="24"/>
  <c r="G3" i="24"/>
  <c r="E3" i="24"/>
  <c r="C3" i="24"/>
  <c r="K3" i="22"/>
  <c r="G3" i="22"/>
  <c r="E3" i="22"/>
  <c r="C3" i="22"/>
  <c r="K3" i="21"/>
  <c r="G3" i="21"/>
  <c r="E3" i="21"/>
  <c r="C3" i="21"/>
  <c r="K3" i="20"/>
  <c r="G3" i="20"/>
  <c r="E3" i="20"/>
  <c r="C3" i="20"/>
  <c r="K3" i="19"/>
  <c r="G3" i="19"/>
  <c r="E3" i="19"/>
  <c r="C3" i="19"/>
  <c r="K3" i="17"/>
  <c r="G3" i="17"/>
  <c r="E3" i="17"/>
  <c r="C3" i="17"/>
  <c r="K3" i="16"/>
  <c r="G3" i="16"/>
  <c r="E3" i="16"/>
  <c r="C3" i="16"/>
  <c r="K3" i="15"/>
  <c r="G3" i="15"/>
  <c r="E3" i="15"/>
  <c r="C3" i="15"/>
  <c r="K3" i="14"/>
  <c r="G3" i="14"/>
  <c r="E3" i="14"/>
  <c r="C3" i="14"/>
  <c r="K3" i="13"/>
  <c r="G3" i="13"/>
  <c r="E3" i="13"/>
  <c r="C3" i="13"/>
  <c r="K3" i="12"/>
  <c r="G3" i="12"/>
  <c r="E3" i="12"/>
  <c r="C3" i="12"/>
  <c r="K3" i="11"/>
  <c r="G3" i="11"/>
  <c r="E3" i="11"/>
  <c r="C3" i="11"/>
  <c r="K3" i="9"/>
  <c r="G3" i="9"/>
  <c r="E3" i="9"/>
  <c r="C3" i="9"/>
  <c r="K3" i="8"/>
  <c r="G3" i="8"/>
  <c r="E3" i="8"/>
  <c r="C3" i="8"/>
  <c r="K3" i="7"/>
  <c r="G3" i="7"/>
  <c r="E3" i="7"/>
  <c r="K24" i="25" l="1"/>
  <c r="I24" i="25"/>
  <c r="G24" i="25"/>
  <c r="E24" i="25"/>
  <c r="C24" i="25"/>
  <c r="K82" i="24"/>
  <c r="I82" i="24"/>
  <c r="G82" i="24"/>
  <c r="E82" i="24"/>
  <c r="K29" i="22"/>
  <c r="I29" i="22"/>
  <c r="G29" i="22"/>
  <c r="E29" i="22"/>
  <c r="C29" i="22"/>
  <c r="E18" i="21"/>
  <c r="C18" i="21"/>
  <c r="C12" i="21"/>
  <c r="K18" i="21"/>
  <c r="I18" i="21"/>
  <c r="G18" i="21"/>
  <c r="K15" i="20"/>
  <c r="I15" i="20"/>
  <c r="G15" i="20"/>
  <c r="E15" i="20"/>
  <c r="C15" i="20"/>
  <c r="K34" i="19"/>
  <c r="I34" i="19"/>
  <c r="G34" i="19"/>
  <c r="E34" i="19"/>
  <c r="C34" i="19"/>
  <c r="C10" i="18"/>
  <c r="D10" i="18" s="1"/>
  <c r="E10" i="18" s="1"/>
  <c r="F10" i="18" s="1"/>
  <c r="G10" i="18" s="1"/>
  <c r="K22" i="17"/>
  <c r="I22" i="17"/>
  <c r="G22" i="17"/>
  <c r="E22" i="17"/>
  <c r="C22" i="17"/>
  <c r="K26" i="16"/>
  <c r="I26" i="16"/>
  <c r="G26" i="16"/>
  <c r="E26" i="16"/>
  <c r="C26" i="16"/>
  <c r="K19" i="15"/>
  <c r="I19" i="15"/>
  <c r="G19" i="15"/>
  <c r="E19" i="15"/>
  <c r="C19" i="15"/>
  <c r="K32" i="14"/>
  <c r="I32" i="14"/>
  <c r="G32" i="14"/>
  <c r="E32" i="14"/>
  <c r="C32" i="14"/>
  <c r="K25" i="13"/>
  <c r="I25" i="13"/>
  <c r="G25" i="13"/>
  <c r="E25" i="13"/>
  <c r="C25" i="13"/>
  <c r="K25" i="12"/>
  <c r="I25" i="12"/>
  <c r="G25" i="12"/>
  <c r="E25" i="12"/>
  <c r="C25" i="12"/>
  <c r="K27" i="11"/>
  <c r="I27" i="11"/>
  <c r="G27" i="11"/>
  <c r="E27" i="11"/>
  <c r="C27" i="11"/>
  <c r="I46" i="9"/>
  <c r="G46" i="9"/>
  <c r="E46" i="9"/>
  <c r="C46" i="9"/>
  <c r="K21" i="8"/>
  <c r="I21" i="8"/>
  <c r="G21" i="8"/>
  <c r="E21" i="8"/>
  <c r="C21" i="8"/>
  <c r="K22" i="7"/>
  <c r="I22" i="7"/>
  <c r="G22" i="7"/>
  <c r="E22" i="7"/>
  <c r="C22" i="7"/>
  <c r="G10" i="6"/>
  <c r="F10" i="6"/>
  <c r="E10" i="6"/>
  <c r="D10" i="6"/>
  <c r="C10" i="6"/>
  <c r="M65" i="22" l="1"/>
  <c r="M64" i="22"/>
  <c r="M63" i="22"/>
  <c r="M62" i="22"/>
  <c r="M61" i="22"/>
  <c r="M58" i="22"/>
  <c r="M57" i="22"/>
  <c r="M56" i="22"/>
  <c r="M55" i="22"/>
  <c r="M54" i="22"/>
  <c r="C16" i="25"/>
  <c r="E16" i="25" s="1"/>
  <c r="G16" i="25" s="1"/>
  <c r="I16" i="25" s="1"/>
  <c r="K16" i="25" s="1"/>
  <c r="C18" i="25"/>
  <c r="E18" i="25"/>
  <c r="G18" i="25"/>
  <c r="I18" i="25"/>
  <c r="K18" i="25"/>
  <c r="C22" i="25"/>
  <c r="E22" i="25" s="1"/>
  <c r="G22" i="25" s="1"/>
  <c r="I22" i="25" s="1"/>
  <c r="K22" i="25" s="1"/>
  <c r="C26" i="25"/>
  <c r="E26" i="25"/>
  <c r="G26" i="25"/>
  <c r="I26" i="25" s="1"/>
  <c r="K26" i="25" s="1"/>
  <c r="C29" i="25"/>
  <c r="E29" i="25"/>
  <c r="G29" i="25" s="1"/>
  <c r="I29" i="25" s="1"/>
  <c r="K29" i="25" s="1"/>
  <c r="C31" i="25"/>
  <c r="E31" i="25"/>
  <c r="G31" i="25"/>
  <c r="I31" i="25"/>
  <c r="K31" i="25" s="1"/>
  <c r="C36" i="25"/>
  <c r="E36" i="25"/>
  <c r="G36" i="25"/>
  <c r="I36" i="25" s="1"/>
  <c r="K36" i="25" s="1"/>
  <c r="C40" i="25"/>
  <c r="E40" i="25" s="1"/>
  <c r="G40" i="25" s="1"/>
  <c r="I40" i="25" s="1"/>
  <c r="K40" i="25" s="1"/>
  <c r="C43" i="25"/>
  <c r="E43" i="25"/>
  <c r="G43" i="25" s="1"/>
  <c r="I43" i="25" s="1"/>
  <c r="K43" i="25" s="1"/>
  <c r="C45" i="25"/>
  <c r="E45" i="25" s="1"/>
  <c r="G45" i="25" s="1"/>
  <c r="I45" i="25" s="1"/>
  <c r="K45" i="25" s="1"/>
  <c r="C47" i="25"/>
  <c r="E47" i="25"/>
  <c r="G47" i="25"/>
  <c r="I47" i="25"/>
  <c r="K47" i="25" s="1"/>
  <c r="C50" i="25"/>
  <c r="E50" i="25" s="1"/>
  <c r="G50" i="25" s="1"/>
  <c r="I50" i="25" s="1"/>
  <c r="K50" i="25" s="1"/>
  <c r="C52" i="25"/>
  <c r="E52" i="25"/>
  <c r="G52" i="25"/>
  <c r="I52" i="25" s="1"/>
  <c r="K52" i="25" s="1"/>
  <c r="C54" i="25"/>
  <c r="E54" i="25" s="1"/>
  <c r="G54" i="25" s="1"/>
  <c r="I54" i="25" s="1"/>
  <c r="K54" i="25" s="1"/>
  <c r="C57" i="25"/>
  <c r="E57" i="25"/>
  <c r="G57" i="25" s="1"/>
  <c r="I57" i="25" s="1"/>
  <c r="K57" i="25" s="1"/>
  <c r="C59" i="25"/>
  <c r="E59" i="25"/>
  <c r="G59" i="25" s="1"/>
  <c r="I59" i="25" s="1"/>
  <c r="K59" i="25" s="1"/>
  <c r="C61" i="25"/>
  <c r="E61" i="25"/>
  <c r="G61" i="25" s="1"/>
  <c r="I61" i="25" s="1"/>
  <c r="K61" i="25" s="1"/>
  <c r="C64" i="25"/>
  <c r="E64" i="25" s="1"/>
  <c r="G64" i="25" s="1"/>
  <c r="I64" i="25" s="1"/>
  <c r="K64" i="25" s="1"/>
  <c r="C66" i="25"/>
  <c r="E66" i="25" s="1"/>
  <c r="G66" i="25" s="1"/>
  <c r="I66" i="25" s="1"/>
  <c r="K66" i="25" s="1"/>
  <c r="C68" i="25"/>
  <c r="E68" i="25"/>
  <c r="G68" i="25"/>
  <c r="I68" i="25" s="1"/>
  <c r="K68" i="25" s="1"/>
  <c r="K12" i="25"/>
  <c r="I12" i="25"/>
  <c r="G12" i="25"/>
  <c r="E12" i="25"/>
  <c r="C12" i="25"/>
  <c r="C21" i="24"/>
  <c r="E21" i="24" s="1"/>
  <c r="G21" i="24" s="1"/>
  <c r="I21" i="24" s="1"/>
  <c r="K21" i="24" s="1"/>
  <c r="C55" i="24"/>
  <c r="E55" i="24" s="1"/>
  <c r="G55" i="24" s="1"/>
  <c r="I55" i="24" s="1"/>
  <c r="K55" i="24" s="1"/>
  <c r="C76" i="24"/>
  <c r="E76" i="24" s="1"/>
  <c r="G76" i="24" s="1"/>
  <c r="I76" i="24" s="1"/>
  <c r="K76" i="24" s="1"/>
  <c r="C78" i="24"/>
  <c r="E78" i="24"/>
  <c r="G78" i="24" s="1"/>
  <c r="I78" i="24" s="1"/>
  <c r="K78" i="24" s="1"/>
  <c r="C82" i="24"/>
  <c r="C87" i="24"/>
  <c r="E87" i="24" s="1"/>
  <c r="G87" i="24" s="1"/>
  <c r="I87" i="24" s="1"/>
  <c r="K87" i="24" s="1"/>
  <c r="C88" i="24"/>
  <c r="E88" i="24"/>
  <c r="G88" i="24" s="1"/>
  <c r="I88" i="24" s="1"/>
  <c r="K88" i="24" s="1"/>
  <c r="K9" i="24"/>
  <c r="I9" i="24"/>
  <c r="G9" i="24"/>
  <c r="E9" i="24"/>
  <c r="C9" i="24"/>
  <c r="C13" i="22"/>
  <c r="E13" i="22"/>
  <c r="G13" i="22"/>
  <c r="I13" i="22"/>
  <c r="K13" i="22" s="1"/>
  <c r="C15" i="22"/>
  <c r="E15" i="22"/>
  <c r="G15" i="22" s="1"/>
  <c r="I15" i="22" s="1"/>
  <c r="K15" i="22" s="1"/>
  <c r="C17" i="22"/>
  <c r="E17" i="22"/>
  <c r="G17" i="22" s="1"/>
  <c r="I17" i="22" s="1"/>
  <c r="K17" i="22" s="1"/>
  <c r="C21" i="22"/>
  <c r="E21" i="22"/>
  <c r="G21" i="22"/>
  <c r="I21" i="22"/>
  <c r="K21" i="22" s="1"/>
  <c r="C25" i="22"/>
  <c r="E25" i="22"/>
  <c r="G25" i="22" s="1"/>
  <c r="I25" i="22" s="1"/>
  <c r="K25" i="22" s="1"/>
  <c r="C34" i="22"/>
  <c r="E34" i="22"/>
  <c r="G34" i="22" s="1"/>
  <c r="I34" i="22" s="1"/>
  <c r="K34" i="22" s="1"/>
  <c r="C36" i="22"/>
  <c r="E36" i="22" s="1"/>
  <c r="G36" i="22" s="1"/>
  <c r="I36" i="22" s="1"/>
  <c r="K36" i="22" s="1"/>
  <c r="C38" i="22"/>
  <c r="E38" i="22" s="1"/>
  <c r="G38" i="22" s="1"/>
  <c r="I38" i="22" s="1"/>
  <c r="K38" i="22" s="1"/>
  <c r="C40" i="22"/>
  <c r="E40" i="22" s="1"/>
  <c r="G40" i="22" s="1"/>
  <c r="I40" i="22" s="1"/>
  <c r="K40" i="22" s="1"/>
  <c r="C42" i="22"/>
  <c r="E42" i="22"/>
  <c r="G42" i="22"/>
  <c r="I42" i="22" s="1"/>
  <c r="K42" i="22" s="1"/>
  <c r="K8" i="22"/>
  <c r="I8" i="22"/>
  <c r="G8" i="22"/>
  <c r="E8" i="22"/>
  <c r="C8" i="22"/>
  <c r="E12" i="21"/>
  <c r="G12" i="21" s="1"/>
  <c r="I12" i="21" s="1"/>
  <c r="K12" i="21" s="1"/>
  <c r="C21" i="21"/>
  <c r="E21" i="21"/>
  <c r="G21" i="21" s="1"/>
  <c r="I21" i="21" s="1"/>
  <c r="K21" i="21" s="1"/>
  <c r="C24" i="21"/>
  <c r="E24" i="21" s="1"/>
  <c r="G24" i="21" s="1"/>
  <c r="I24" i="21" s="1"/>
  <c r="K24" i="21" s="1"/>
  <c r="C27" i="21"/>
  <c r="E27" i="21"/>
  <c r="G27" i="21" s="1"/>
  <c r="I27" i="21" s="1"/>
  <c r="K27" i="21" s="1"/>
  <c r="K6" i="21"/>
  <c r="I6" i="21"/>
  <c r="G6" i="21"/>
  <c r="E6" i="21"/>
  <c r="C6" i="21"/>
  <c r="C46" i="20"/>
  <c r="E46" i="20"/>
  <c r="G46" i="20"/>
  <c r="I46" i="20"/>
  <c r="K46" i="20" s="1"/>
  <c r="C11" i="20"/>
  <c r="E11" i="20"/>
  <c r="G11" i="20"/>
  <c r="I11" i="20"/>
  <c r="K11" i="20" s="1"/>
  <c r="C21" i="20"/>
  <c r="E21" i="20"/>
  <c r="G21" i="20" s="1"/>
  <c r="I21" i="20" s="1"/>
  <c r="K21" i="20" s="1"/>
  <c r="C26" i="20"/>
  <c r="E26" i="20" s="1"/>
  <c r="G26" i="20" s="1"/>
  <c r="I26" i="20" s="1"/>
  <c r="K26" i="20" s="1"/>
  <c r="C37" i="20"/>
  <c r="E37" i="20"/>
  <c r="G37" i="20" s="1"/>
  <c r="I37" i="20" s="1"/>
  <c r="K37" i="20" s="1"/>
  <c r="C38" i="20"/>
  <c r="E38" i="20" s="1"/>
  <c r="G38" i="20" s="1"/>
  <c r="I38" i="20" s="1"/>
  <c r="K38" i="20" s="1"/>
  <c r="C40" i="20"/>
  <c r="E40" i="20"/>
  <c r="G40" i="20" s="1"/>
  <c r="I40" i="20" s="1"/>
  <c r="K40" i="20" s="1"/>
  <c r="C43" i="20"/>
  <c r="E43" i="20" s="1"/>
  <c r="G43" i="20" s="1"/>
  <c r="I43" i="20" s="1"/>
  <c r="K43" i="20" s="1"/>
  <c r="C49" i="20"/>
  <c r="E49" i="20"/>
  <c r="G49" i="20" s="1"/>
  <c r="I49" i="20" s="1"/>
  <c r="K49" i="20" s="1"/>
  <c r="C52" i="20"/>
  <c r="E52" i="20" s="1"/>
  <c r="G52" i="20" s="1"/>
  <c r="I52" i="20" s="1"/>
  <c r="K52" i="20" s="1"/>
  <c r="K6" i="20"/>
  <c r="I6" i="20"/>
  <c r="G6" i="20"/>
  <c r="E6" i="20"/>
  <c r="C6" i="20"/>
  <c r="C70" i="19"/>
  <c r="E70" i="19" s="1"/>
  <c r="G70" i="19" s="1"/>
  <c r="I70" i="19" s="1"/>
  <c r="K70" i="19" s="1"/>
  <c r="C110" i="19"/>
  <c r="E110" i="19" s="1"/>
  <c r="G110" i="19" s="1"/>
  <c r="I110" i="19" s="1"/>
  <c r="K110" i="19" s="1"/>
  <c r="C153" i="19"/>
  <c r="E153" i="19"/>
  <c r="G153" i="19" s="1"/>
  <c r="I153" i="19" s="1"/>
  <c r="K153" i="19" s="1"/>
  <c r="C166" i="19"/>
  <c r="E166" i="19"/>
  <c r="G166" i="19" s="1"/>
  <c r="I166" i="19" s="1"/>
  <c r="K166" i="19" s="1"/>
  <c r="C180" i="19"/>
  <c r="E180" i="19"/>
  <c r="G180" i="19" s="1"/>
  <c r="I180" i="19" s="1"/>
  <c r="K180" i="19" s="1"/>
  <c r="C182" i="19"/>
  <c r="E182" i="19"/>
  <c r="G182" i="19" s="1"/>
  <c r="I182" i="19" s="1"/>
  <c r="K182" i="19" s="1"/>
  <c r="C186" i="19"/>
  <c r="E186" i="19" s="1"/>
  <c r="G186" i="19" s="1"/>
  <c r="I186" i="19" s="1"/>
  <c r="K186" i="19" s="1"/>
  <c r="C187" i="19"/>
  <c r="E187" i="19" s="1"/>
  <c r="G187" i="19" s="1"/>
  <c r="I187" i="19" s="1"/>
  <c r="K187" i="19" s="1"/>
  <c r="C192" i="19"/>
  <c r="E192" i="19" s="1"/>
  <c r="G192" i="19" s="1"/>
  <c r="I192" i="19" s="1"/>
  <c r="K192" i="19" s="1"/>
  <c r="C197" i="19"/>
  <c r="E197" i="19"/>
  <c r="G197" i="19"/>
  <c r="I197" i="19"/>
  <c r="K197" i="19"/>
  <c r="C198" i="19"/>
  <c r="E198" i="19" s="1"/>
  <c r="G198" i="19" s="1"/>
  <c r="I198" i="19" s="1"/>
  <c r="K198" i="19" s="1"/>
  <c r="K5" i="19"/>
  <c r="I5" i="19"/>
  <c r="G5" i="19"/>
  <c r="E5" i="19"/>
  <c r="C5" i="19"/>
  <c r="C31" i="18"/>
  <c r="E31" i="18" s="1"/>
  <c r="G31" i="18" s="1"/>
  <c r="I31" i="18" s="1"/>
  <c r="K31" i="18" s="1"/>
  <c r="C8" i="18"/>
  <c r="D8" i="18" s="1"/>
  <c r="E8" i="18" s="1"/>
  <c r="F8" i="18" s="1"/>
  <c r="G8" i="18" s="1"/>
  <c r="C13" i="18"/>
  <c r="D13" i="18" s="1"/>
  <c r="E13" i="18" s="1"/>
  <c r="F13" i="18" s="1"/>
  <c r="G13" i="18" s="1"/>
  <c r="C15" i="18"/>
  <c r="D15" i="18" s="1"/>
  <c r="E15" i="18" s="1"/>
  <c r="F15" i="18" s="1"/>
  <c r="G15" i="18" s="1"/>
  <c r="C18" i="18"/>
  <c r="D18" i="18" s="1"/>
  <c r="E18" i="18" s="1"/>
  <c r="F18" i="18" s="1"/>
  <c r="G18" i="18" s="1"/>
  <c r="C20" i="18"/>
  <c r="D20" i="18" s="1"/>
  <c r="E20" i="18" s="1"/>
  <c r="F20" i="18" s="1"/>
  <c r="G20" i="18" s="1"/>
  <c r="C22" i="18"/>
  <c r="D22" i="18" s="1"/>
  <c r="E22" i="18" s="1"/>
  <c r="F22" i="18" s="1"/>
  <c r="G22" i="18" s="1"/>
  <c r="C25" i="18"/>
  <c r="D25" i="18" s="1"/>
  <c r="E25" i="18" s="1"/>
  <c r="F25" i="18" s="1"/>
  <c r="G25" i="18" s="1"/>
  <c r="C6" i="18"/>
  <c r="D6" i="18" s="1"/>
  <c r="E6" i="18" s="1"/>
  <c r="F6" i="18" s="1"/>
  <c r="G6" i="18" s="1"/>
  <c r="C24" i="17"/>
  <c r="E24" i="17" s="1"/>
  <c r="G24" i="17" s="1"/>
  <c r="I24" i="17" s="1"/>
  <c r="K24" i="17" s="1"/>
  <c r="C29" i="17"/>
  <c r="E29" i="17"/>
  <c r="G29" i="17"/>
  <c r="I29" i="17"/>
  <c r="K29" i="17" s="1"/>
  <c r="C31" i="17"/>
  <c r="E31" i="17"/>
  <c r="G31" i="17"/>
  <c r="I31" i="17" s="1"/>
  <c r="K31" i="17" s="1"/>
  <c r="C33" i="17"/>
  <c r="E33" i="17"/>
  <c r="G33" i="17" s="1"/>
  <c r="I33" i="17" s="1"/>
  <c r="K33" i="17" s="1"/>
  <c r="K10" i="17"/>
  <c r="I10" i="17"/>
  <c r="G10" i="17"/>
  <c r="E10" i="17"/>
  <c r="C10" i="17"/>
  <c r="C15" i="16"/>
  <c r="E15" i="16"/>
  <c r="G15" i="16"/>
  <c r="I15" i="16" s="1"/>
  <c r="K15" i="16" s="1"/>
  <c r="C19" i="16"/>
  <c r="E19" i="16" s="1"/>
  <c r="G19" i="16" s="1"/>
  <c r="I19" i="16" s="1"/>
  <c r="K19" i="16" s="1"/>
  <c r="C33" i="16"/>
  <c r="E33" i="16" s="1"/>
  <c r="G33" i="16" s="1"/>
  <c r="I33" i="16" s="1"/>
  <c r="K33" i="16" s="1"/>
  <c r="C37" i="16"/>
  <c r="E37" i="16" s="1"/>
  <c r="G37" i="16" s="1"/>
  <c r="I37" i="16" s="1"/>
  <c r="K37" i="16" s="1"/>
  <c r="C56" i="16"/>
  <c r="E56" i="16"/>
  <c r="G56" i="16" s="1"/>
  <c r="I56" i="16" s="1"/>
  <c r="K56" i="16" s="1"/>
  <c r="C58" i="16"/>
  <c r="E58" i="16" s="1"/>
  <c r="G58" i="16" s="1"/>
  <c r="I58" i="16" s="1"/>
  <c r="K58" i="16" s="1"/>
  <c r="C61" i="16"/>
  <c r="E61" i="16" s="1"/>
  <c r="G61" i="16" s="1"/>
  <c r="I61" i="16" s="1"/>
  <c r="K61" i="16" s="1"/>
  <c r="C62" i="16"/>
  <c r="E62" i="16"/>
  <c r="G62" i="16" s="1"/>
  <c r="I62" i="16" s="1"/>
  <c r="K62" i="16" s="1"/>
  <c r="C63" i="16"/>
  <c r="E63" i="16"/>
  <c r="G63" i="16"/>
  <c r="I63" i="16" s="1"/>
  <c r="K63" i="16" s="1"/>
  <c r="C64" i="16"/>
  <c r="E64" i="16"/>
  <c r="G64" i="16" s="1"/>
  <c r="I64" i="16" s="1"/>
  <c r="K64" i="16" s="1"/>
  <c r="C65" i="16"/>
  <c r="E65" i="16" s="1"/>
  <c r="G65" i="16" s="1"/>
  <c r="I65" i="16" s="1"/>
  <c r="K65" i="16" s="1"/>
  <c r="C66" i="16"/>
  <c r="E66" i="16" s="1"/>
  <c r="G66" i="16" s="1"/>
  <c r="I66" i="16" s="1"/>
  <c r="K66" i="16" s="1"/>
  <c r="C67" i="16"/>
  <c r="E67" i="16" s="1"/>
  <c r="G67" i="16" s="1"/>
  <c r="I67" i="16" s="1"/>
  <c r="K67" i="16" s="1"/>
  <c r="C68" i="16"/>
  <c r="E68" i="16"/>
  <c r="G68" i="16" s="1"/>
  <c r="I68" i="16" s="1"/>
  <c r="K68" i="16" s="1"/>
  <c r="C69" i="16"/>
  <c r="E69" i="16" s="1"/>
  <c r="G69" i="16" s="1"/>
  <c r="I69" i="16" s="1"/>
  <c r="K69" i="16" s="1"/>
  <c r="C70" i="16"/>
  <c r="E70" i="16"/>
  <c r="G70" i="16" s="1"/>
  <c r="I70" i="16" s="1"/>
  <c r="K70" i="16" s="1"/>
  <c r="C71" i="16"/>
  <c r="E71" i="16"/>
  <c r="G71" i="16"/>
  <c r="I71" i="16" s="1"/>
  <c r="K71" i="16" s="1"/>
  <c r="C72" i="16"/>
  <c r="E72" i="16"/>
  <c r="G72" i="16" s="1"/>
  <c r="I72" i="16" s="1"/>
  <c r="K72" i="16" s="1"/>
  <c r="C74" i="16"/>
  <c r="E74" i="16"/>
  <c r="G74" i="16" s="1"/>
  <c r="I74" i="16" s="1"/>
  <c r="K74" i="16" s="1"/>
  <c r="C75" i="16"/>
  <c r="E75" i="16" s="1"/>
  <c r="G75" i="16" s="1"/>
  <c r="I75" i="16" s="1"/>
  <c r="K75" i="16" s="1"/>
  <c r="C76" i="16"/>
  <c r="E76" i="16"/>
  <c r="G76" i="16" s="1"/>
  <c r="I76" i="16" s="1"/>
  <c r="K76" i="16" s="1"/>
  <c r="C77" i="16"/>
  <c r="E77" i="16" s="1"/>
  <c r="G77" i="16" s="1"/>
  <c r="I77" i="16" s="1"/>
  <c r="K77" i="16" s="1"/>
  <c r="C79" i="16"/>
  <c r="E79" i="16"/>
  <c r="G79" i="16" s="1"/>
  <c r="I79" i="16" s="1"/>
  <c r="K79" i="16" s="1"/>
  <c r="C80" i="16"/>
  <c r="E80" i="16"/>
  <c r="G80" i="16" s="1"/>
  <c r="I80" i="16" s="1"/>
  <c r="K80" i="16" s="1"/>
  <c r="C81" i="16"/>
  <c r="E81" i="16" s="1"/>
  <c r="G81" i="16" s="1"/>
  <c r="I81" i="16" s="1"/>
  <c r="K81" i="16" s="1"/>
  <c r="C82" i="16"/>
  <c r="E82" i="16" s="1"/>
  <c r="G82" i="16" s="1"/>
  <c r="I82" i="16" s="1"/>
  <c r="K82" i="16" s="1"/>
  <c r="C84" i="16"/>
  <c r="E84" i="16"/>
  <c r="G84" i="16" s="1"/>
  <c r="I84" i="16" s="1"/>
  <c r="K84" i="16" s="1"/>
  <c r="C90" i="16"/>
  <c r="E90" i="16"/>
  <c r="G90" i="16"/>
  <c r="I90" i="16"/>
  <c r="K90" i="16" s="1"/>
  <c r="C96" i="16"/>
  <c r="E96" i="16"/>
  <c r="G96" i="16" s="1"/>
  <c r="I96" i="16" s="1"/>
  <c r="K96" i="16" s="1"/>
  <c r="K7" i="16"/>
  <c r="I7" i="16"/>
  <c r="G7" i="16"/>
  <c r="E7" i="16"/>
  <c r="C7" i="16"/>
  <c r="C6" i="15"/>
  <c r="E6" i="15" s="1"/>
  <c r="G6" i="15" s="1"/>
  <c r="I6" i="15" s="1"/>
  <c r="K6" i="15" s="1"/>
  <c r="C8" i="15"/>
  <c r="E8" i="15"/>
  <c r="G8" i="15" s="1"/>
  <c r="I8" i="15" s="1"/>
  <c r="K8" i="15" s="1"/>
  <c r="C10" i="15"/>
  <c r="E10" i="15" s="1"/>
  <c r="G10" i="15" s="1"/>
  <c r="I10" i="15" s="1"/>
  <c r="K10" i="15" s="1"/>
  <c r="C11" i="15"/>
  <c r="E11" i="15"/>
  <c r="G11" i="15"/>
  <c r="I11" i="15" s="1"/>
  <c r="K11" i="15" s="1"/>
  <c r="C13" i="15"/>
  <c r="E13" i="15" s="1"/>
  <c r="G13" i="15" s="1"/>
  <c r="I13" i="15" s="1"/>
  <c r="K13" i="15" s="1"/>
  <c r="C14" i="15"/>
  <c r="E14" i="15"/>
  <c r="G14" i="15"/>
  <c r="I14" i="15"/>
  <c r="K14" i="15" s="1"/>
  <c r="C16" i="15"/>
  <c r="E16" i="15"/>
  <c r="G16" i="15" s="1"/>
  <c r="I16" i="15" s="1"/>
  <c r="K16" i="15" s="1"/>
  <c r="C17" i="15"/>
  <c r="E17" i="15" s="1"/>
  <c r="G17" i="15" s="1"/>
  <c r="I17" i="15" s="1"/>
  <c r="K17" i="15" s="1"/>
  <c r="C20" i="15"/>
  <c r="E20" i="15"/>
  <c r="G20" i="15" s="1"/>
  <c r="I20" i="15" s="1"/>
  <c r="K20" i="15" s="1"/>
  <c r="C22" i="15"/>
  <c r="E22" i="15"/>
  <c r="G22" i="15" s="1"/>
  <c r="I22" i="15" s="1"/>
  <c r="K22" i="15" s="1"/>
  <c r="C23" i="15"/>
  <c r="E23" i="15"/>
  <c r="G23" i="15"/>
  <c r="I23" i="15" s="1"/>
  <c r="K23" i="15" s="1"/>
  <c r="C25" i="15"/>
  <c r="E25" i="15" s="1"/>
  <c r="G25" i="15" s="1"/>
  <c r="I25" i="15" s="1"/>
  <c r="K25" i="15" s="1"/>
  <c r="C26" i="15"/>
  <c r="E26" i="15" s="1"/>
  <c r="G26" i="15" s="1"/>
  <c r="I26" i="15" s="1"/>
  <c r="K26" i="15" s="1"/>
  <c r="C28" i="15"/>
  <c r="E28" i="15"/>
  <c r="G28" i="15" s="1"/>
  <c r="I28" i="15" s="1"/>
  <c r="K28" i="15" s="1"/>
  <c r="C30" i="15"/>
  <c r="E30" i="15"/>
  <c r="G30" i="15" s="1"/>
  <c r="I30" i="15" s="1"/>
  <c r="K30" i="15" s="1"/>
  <c r="C32" i="15"/>
  <c r="E32" i="15"/>
  <c r="G32" i="15" s="1"/>
  <c r="I32" i="15" s="1"/>
  <c r="K32" i="15" s="1"/>
  <c r="C34" i="15"/>
  <c r="E34" i="15" s="1"/>
  <c r="G34" i="15" s="1"/>
  <c r="I34" i="15" s="1"/>
  <c r="K34" i="15" s="1"/>
  <c r="C38" i="15"/>
  <c r="E38" i="15"/>
  <c r="G38" i="15" s="1"/>
  <c r="I38" i="15" s="1"/>
  <c r="K38" i="15" s="1"/>
  <c r="C5" i="15"/>
  <c r="K5" i="15"/>
  <c r="I5" i="15"/>
  <c r="G5" i="15"/>
  <c r="E5" i="15"/>
  <c r="C18" i="14"/>
  <c r="E18" i="14" s="1"/>
  <c r="G18" i="14" s="1"/>
  <c r="I18" i="14" s="1"/>
  <c r="K18" i="14" s="1"/>
  <c r="C44" i="14"/>
  <c r="E44" i="14" s="1"/>
  <c r="G44" i="14" s="1"/>
  <c r="I44" i="14" s="1"/>
  <c r="K44" i="14" s="1"/>
  <c r="C54" i="14"/>
  <c r="E54" i="14"/>
  <c r="G54" i="14" s="1"/>
  <c r="I54" i="14" s="1"/>
  <c r="K54" i="14" s="1"/>
  <c r="C62" i="14"/>
  <c r="E62" i="14"/>
  <c r="G62" i="14" s="1"/>
  <c r="I62" i="14" s="1"/>
  <c r="K62" i="14" s="1"/>
  <c r="C66" i="14"/>
  <c r="E66" i="14" s="1"/>
  <c r="G66" i="14" s="1"/>
  <c r="I66" i="14" s="1"/>
  <c r="K66" i="14" s="1"/>
  <c r="C72" i="14"/>
  <c r="E72" i="14" s="1"/>
  <c r="G72" i="14" s="1"/>
  <c r="I72" i="14" s="1"/>
  <c r="K72" i="14" s="1"/>
  <c r="C78" i="14"/>
  <c r="E78" i="14"/>
  <c r="G78" i="14" s="1"/>
  <c r="I78" i="14" s="1"/>
  <c r="K78" i="14" s="1"/>
  <c r="C80" i="14"/>
  <c r="E80" i="14" s="1"/>
  <c r="G80" i="14" s="1"/>
  <c r="I80" i="14" s="1"/>
  <c r="K80" i="14" s="1"/>
  <c r="C83" i="14"/>
  <c r="E83" i="14" s="1"/>
  <c r="G83" i="14" s="1"/>
  <c r="I83" i="14" s="1"/>
  <c r="K83" i="14" s="1"/>
  <c r="C85" i="14"/>
  <c r="E85" i="14" s="1"/>
  <c r="G85" i="14" s="1"/>
  <c r="I85" i="14" s="1"/>
  <c r="K85" i="14" s="1"/>
  <c r="C88" i="14"/>
  <c r="E88" i="14" s="1"/>
  <c r="G88" i="14" s="1"/>
  <c r="I88" i="14" s="1"/>
  <c r="K88" i="14" s="1"/>
  <c r="C91" i="14"/>
  <c r="E91" i="14" s="1"/>
  <c r="G91" i="14" s="1"/>
  <c r="I91" i="14" s="1"/>
  <c r="K91" i="14" s="1"/>
  <c r="K7" i="14"/>
  <c r="I7" i="14"/>
  <c r="G7" i="14"/>
  <c r="E7" i="14"/>
  <c r="C7" i="14"/>
  <c r="C12" i="13"/>
  <c r="E12" i="13" s="1"/>
  <c r="G12" i="13" s="1"/>
  <c r="I12" i="13" s="1"/>
  <c r="K12" i="13" s="1"/>
  <c r="C72" i="13"/>
  <c r="E72" i="13" s="1"/>
  <c r="G72" i="13" s="1"/>
  <c r="I72" i="13" s="1"/>
  <c r="K72" i="13" s="1"/>
  <c r="C95" i="13"/>
  <c r="E95" i="13" s="1"/>
  <c r="G95" i="13" s="1"/>
  <c r="I95" i="13" s="1"/>
  <c r="K95" i="13" s="1"/>
  <c r="C121" i="13"/>
  <c r="E121" i="13" s="1"/>
  <c r="G121" i="13" s="1"/>
  <c r="I121" i="13" s="1"/>
  <c r="K121" i="13" s="1"/>
  <c r="C129" i="13"/>
  <c r="E129" i="13" s="1"/>
  <c r="G129" i="13"/>
  <c r="I129" i="13" s="1"/>
  <c r="K129" i="13" s="1"/>
  <c r="C139" i="13"/>
  <c r="E139" i="13" s="1"/>
  <c r="G139" i="13" s="1"/>
  <c r="I139" i="13" s="1"/>
  <c r="K139" i="13" s="1"/>
  <c r="C150" i="13"/>
  <c r="E150" i="13"/>
  <c r="G150" i="13" s="1"/>
  <c r="I150" i="13" s="1"/>
  <c r="K150" i="13" s="1"/>
  <c r="C155" i="13"/>
  <c r="E155" i="13" s="1"/>
  <c r="G155" i="13" s="1"/>
  <c r="I155" i="13" s="1"/>
  <c r="K155" i="13" s="1"/>
  <c r="C166" i="13"/>
  <c r="E166" i="13"/>
  <c r="G166" i="13" s="1"/>
  <c r="I166" i="13" s="1"/>
  <c r="K166" i="13" s="1"/>
  <c r="C173" i="13"/>
  <c r="E173" i="13" s="1"/>
  <c r="G173" i="13" s="1"/>
  <c r="I173" i="13" s="1"/>
  <c r="K173" i="13" s="1"/>
  <c r="C186" i="13"/>
  <c r="E186" i="13"/>
  <c r="G186" i="13"/>
  <c r="I186" i="13" s="1"/>
  <c r="K186" i="13" s="1"/>
  <c r="C197" i="13"/>
  <c r="E197" i="13" s="1"/>
  <c r="G197" i="13" s="1"/>
  <c r="I197" i="13" s="1"/>
  <c r="K197" i="13" s="1"/>
  <c r="C230" i="13"/>
  <c r="E230" i="13" s="1"/>
  <c r="G230" i="13" s="1"/>
  <c r="I230" i="13" s="1"/>
  <c r="K230" i="13" s="1"/>
  <c r="C250" i="13"/>
  <c r="E250" i="13"/>
  <c r="G250" i="13"/>
  <c r="I250" i="13" s="1"/>
  <c r="K250" i="13" s="1"/>
  <c r="C252" i="13"/>
  <c r="E252" i="13" s="1"/>
  <c r="G252" i="13" s="1"/>
  <c r="I252" i="13" s="1"/>
  <c r="K252" i="13" s="1"/>
  <c r="C256" i="13"/>
  <c r="E256" i="13"/>
  <c r="G256" i="13"/>
  <c r="I256" i="13" s="1"/>
  <c r="K256" i="13" s="1"/>
  <c r="C261" i="13"/>
  <c r="E261" i="13"/>
  <c r="G261" i="13" s="1"/>
  <c r="I261" i="13" s="1"/>
  <c r="K261" i="13" s="1"/>
  <c r="C262" i="13"/>
  <c r="E262" i="13"/>
  <c r="G262" i="13" s="1"/>
  <c r="I262" i="13" s="1"/>
  <c r="K262" i="13" s="1"/>
  <c r="C6" i="13"/>
  <c r="E6" i="13" s="1"/>
  <c r="G6" i="13" s="1"/>
  <c r="I6" i="13" s="1"/>
  <c r="K6" i="13" s="1"/>
  <c r="C14" i="12"/>
  <c r="E14" i="12"/>
  <c r="G14" i="12"/>
  <c r="I14" i="12"/>
  <c r="K14" i="12" s="1"/>
  <c r="C33" i="12"/>
  <c r="E33" i="12" s="1"/>
  <c r="G33" i="12" s="1"/>
  <c r="I33" i="12" s="1"/>
  <c r="K33" i="12" s="1"/>
  <c r="C45" i="12"/>
  <c r="E45" i="12"/>
  <c r="G45" i="12" s="1"/>
  <c r="I45" i="12" s="1"/>
  <c r="K45" i="12" s="1"/>
  <c r="C57" i="12"/>
  <c r="E57" i="12" s="1"/>
  <c r="G57" i="12" s="1"/>
  <c r="I57" i="12" s="1"/>
  <c r="K57" i="12" s="1"/>
  <c r="C60" i="12"/>
  <c r="E60" i="12"/>
  <c r="G60" i="12" s="1"/>
  <c r="I60" i="12" s="1"/>
  <c r="K60" i="12" s="1"/>
  <c r="C64" i="12"/>
  <c r="E64" i="12"/>
  <c r="G64" i="12" s="1"/>
  <c r="I64" i="12" s="1"/>
  <c r="K64" i="12" s="1"/>
  <c r="C67" i="12"/>
  <c r="E67" i="12"/>
  <c r="G67" i="12"/>
  <c r="I67" i="12"/>
  <c r="K67" i="12"/>
  <c r="C5" i="12"/>
  <c r="K5" i="12"/>
  <c r="I5" i="12"/>
  <c r="G5" i="12"/>
  <c r="E5" i="12"/>
  <c r="C8" i="11"/>
  <c r="E8" i="11"/>
  <c r="G8" i="11"/>
  <c r="I8" i="11" s="1"/>
  <c r="K8" i="11" s="1"/>
  <c r="C65" i="11"/>
  <c r="E65" i="11"/>
  <c r="G65" i="11"/>
  <c r="I65" i="11"/>
  <c r="K65" i="11" s="1"/>
  <c r="C97" i="11"/>
  <c r="E97" i="11"/>
  <c r="G97" i="11"/>
  <c r="I97" i="11" s="1"/>
  <c r="K97" i="11" s="1"/>
  <c r="C102" i="11"/>
  <c r="E102" i="11"/>
  <c r="G102" i="11" s="1"/>
  <c r="I102" i="11" s="1"/>
  <c r="K102" i="11" s="1"/>
  <c r="C105" i="11"/>
  <c r="E105" i="11"/>
  <c r="G105" i="11"/>
  <c r="I105" i="11"/>
  <c r="K105" i="11"/>
  <c r="C110" i="11"/>
  <c r="E110" i="11"/>
  <c r="G110" i="11"/>
  <c r="I110" i="11"/>
  <c r="K110" i="11" s="1"/>
  <c r="C114" i="11"/>
  <c r="E114" i="11" s="1"/>
  <c r="G114" i="11" s="1"/>
  <c r="I114" i="11" s="1"/>
  <c r="K114" i="11" s="1"/>
  <c r="C6" i="11"/>
  <c r="K6" i="11"/>
  <c r="I6" i="11"/>
  <c r="G6" i="11"/>
  <c r="E6" i="11"/>
  <c r="C15" i="9"/>
  <c r="E15" i="9"/>
  <c r="G15" i="9"/>
  <c r="I15" i="9" s="1"/>
  <c r="K15" i="9" s="1"/>
  <c r="C25" i="9"/>
  <c r="E25" i="9" s="1"/>
  <c r="G25" i="9" s="1"/>
  <c r="I25" i="9" s="1"/>
  <c r="K25" i="9" s="1"/>
  <c r="K46" i="9"/>
  <c r="C72" i="9"/>
  <c r="E72" i="9"/>
  <c r="G72" i="9"/>
  <c r="I72" i="9"/>
  <c r="K72" i="9" s="1"/>
  <c r="C76" i="9"/>
  <c r="E76" i="9"/>
  <c r="G76" i="9" s="1"/>
  <c r="I76" i="9" s="1"/>
  <c r="K76" i="9" s="1"/>
  <c r="C79" i="9"/>
  <c r="E79" i="9"/>
  <c r="G79" i="9"/>
  <c r="I79" i="9" s="1"/>
  <c r="K79" i="9" s="1"/>
  <c r="C81" i="9"/>
  <c r="E81" i="9" s="1"/>
  <c r="G81" i="9" s="1"/>
  <c r="I81" i="9" s="1"/>
  <c r="K81" i="9" s="1"/>
  <c r="C84" i="9"/>
  <c r="E84" i="9"/>
  <c r="G84" i="9" s="1"/>
  <c r="I84" i="9" s="1"/>
  <c r="K84" i="9" s="1"/>
  <c r="C87" i="9"/>
  <c r="E87" i="9"/>
  <c r="G87" i="9"/>
  <c r="I87" i="9" s="1"/>
  <c r="K87" i="9" s="1"/>
  <c r="C89" i="9"/>
  <c r="E89" i="9" s="1"/>
  <c r="G89" i="9" s="1"/>
  <c r="I89" i="9" s="1"/>
  <c r="K89" i="9" s="1"/>
  <c r="K5" i="9"/>
  <c r="I5" i="9"/>
  <c r="G5" i="9"/>
  <c r="E5" i="9"/>
  <c r="C5" i="9"/>
  <c r="C17" i="8"/>
  <c r="E17" i="8"/>
  <c r="G17" i="8"/>
  <c r="I17" i="8" s="1"/>
  <c r="K17" i="8" s="1"/>
  <c r="C38" i="8"/>
  <c r="E38" i="8"/>
  <c r="G38" i="8"/>
  <c r="I38" i="8" s="1"/>
  <c r="K38" i="8" s="1"/>
  <c r="C44" i="8"/>
  <c r="E44" i="8" s="1"/>
  <c r="G44" i="8"/>
  <c r="I44" i="8" s="1"/>
  <c r="K44" i="8" s="1"/>
  <c r="C74" i="8"/>
  <c r="E74" i="8" s="1"/>
  <c r="G74" i="8" s="1"/>
  <c r="I74" i="8" s="1"/>
  <c r="K74" i="8" s="1"/>
  <c r="C91" i="8"/>
  <c r="E91" i="8"/>
  <c r="G91" i="8" s="1"/>
  <c r="I91" i="8" s="1"/>
  <c r="K91" i="8" s="1"/>
  <c r="C97" i="8"/>
  <c r="E97" i="8"/>
  <c r="G97" i="8" s="1"/>
  <c r="I97" i="8" s="1"/>
  <c r="K97" i="8" s="1"/>
  <c r="C107" i="8"/>
  <c r="E107" i="8"/>
  <c r="G107" i="8"/>
  <c r="I107" i="8" s="1"/>
  <c r="K107" i="8" s="1"/>
  <c r="C123" i="8"/>
  <c r="E123" i="8"/>
  <c r="G123" i="8" s="1"/>
  <c r="I123" i="8" s="1"/>
  <c r="K123" i="8" s="1"/>
  <c r="C150" i="8"/>
  <c r="E150" i="8"/>
  <c r="G150" i="8" s="1"/>
  <c r="I150" i="8" s="1"/>
  <c r="K150" i="8" s="1"/>
  <c r="C153" i="8"/>
  <c r="E153" i="8"/>
  <c r="G153" i="8"/>
  <c r="I153" i="8"/>
  <c r="K153" i="8" s="1"/>
  <c r="C155" i="8"/>
  <c r="E155" i="8"/>
  <c r="G155" i="8"/>
  <c r="I155" i="8"/>
  <c r="K155" i="8" s="1"/>
  <c r="C159" i="8"/>
  <c r="E159" i="8" s="1"/>
  <c r="G159" i="8" s="1"/>
  <c r="I159" i="8" s="1"/>
  <c r="K159" i="8" s="1"/>
  <c r="C168" i="8"/>
  <c r="E168" i="8"/>
  <c r="G168" i="8" s="1"/>
  <c r="I168" i="8" s="1"/>
  <c r="K168" i="8" s="1"/>
  <c r="C180" i="8"/>
  <c r="E180" i="8"/>
  <c r="G180" i="8"/>
  <c r="I180" i="8" s="1"/>
  <c r="K180" i="8"/>
  <c r="C217" i="8"/>
  <c r="E217" i="8"/>
  <c r="G217" i="8"/>
  <c r="I217" i="8" s="1"/>
  <c r="K217" i="8" s="1"/>
  <c r="C223" i="8"/>
  <c r="E223" i="8" s="1"/>
  <c r="G223" i="8" s="1"/>
  <c r="I223" i="8" s="1"/>
  <c r="K223" i="8" s="1"/>
  <c r="C234" i="8"/>
  <c r="E234" i="8"/>
  <c r="G234" i="8" s="1"/>
  <c r="I234" i="8" s="1"/>
  <c r="K234" i="8" s="1"/>
  <c r="C238" i="8"/>
  <c r="E238" i="8"/>
  <c r="G238" i="8" s="1"/>
  <c r="I238" i="8" s="1"/>
  <c r="K238" i="8" s="1"/>
  <c r="C246" i="8"/>
  <c r="E246" i="8"/>
  <c r="G246" i="8"/>
  <c r="I246" i="8" s="1"/>
  <c r="K246" i="8" s="1"/>
  <c r="C248" i="8"/>
  <c r="E248" i="8"/>
  <c r="G248" i="8" s="1"/>
  <c r="I248" i="8" s="1"/>
  <c r="K248" i="8" s="1"/>
  <c r="C251" i="8"/>
  <c r="E251" i="8"/>
  <c r="G251" i="8" s="1"/>
  <c r="I251" i="8" s="1"/>
  <c r="K251" i="8" s="1"/>
  <c r="C256" i="8"/>
  <c r="E256" i="8"/>
  <c r="G256" i="8"/>
  <c r="I256" i="8"/>
  <c r="K256" i="8" s="1"/>
  <c r="C266" i="8"/>
  <c r="E266" i="8"/>
  <c r="G266" i="8"/>
  <c r="I266" i="8" s="1"/>
  <c r="K266" i="8" s="1"/>
  <c r="C279" i="8"/>
  <c r="E279" i="8"/>
  <c r="G279" i="8"/>
  <c r="I279" i="8" s="1"/>
  <c r="K279" i="8" s="1"/>
  <c r="C287" i="8"/>
  <c r="E287" i="8"/>
  <c r="G287" i="8" s="1"/>
  <c r="I287" i="8" s="1"/>
  <c r="K287" i="8" s="1"/>
  <c r="C292" i="8"/>
  <c r="E292" i="8"/>
  <c r="G292" i="8" s="1"/>
  <c r="I292" i="8" s="1"/>
  <c r="K292" i="8" s="1"/>
  <c r="C299" i="8"/>
  <c r="E299" i="8"/>
  <c r="G299" i="8"/>
  <c r="I299" i="8" s="1"/>
  <c r="K299" i="8" s="1"/>
  <c r="C303" i="8"/>
  <c r="E303" i="8"/>
  <c r="G303" i="8" s="1"/>
  <c r="I303" i="8" s="1"/>
  <c r="K303" i="8" s="1"/>
  <c r="C305" i="8"/>
  <c r="E305" i="8"/>
  <c r="G305" i="8"/>
  <c r="I305" i="8"/>
  <c r="K305" i="8" s="1"/>
  <c r="C309" i="8"/>
  <c r="E309" i="8" s="1"/>
  <c r="G309" i="8" s="1"/>
  <c r="I309" i="8" s="1"/>
  <c r="K309" i="8" s="1"/>
  <c r="C314" i="8"/>
  <c r="E314" i="8" s="1"/>
  <c r="G314" i="8" s="1"/>
  <c r="I314" i="8" s="1"/>
  <c r="K314" i="8" s="1"/>
  <c r="C318" i="8"/>
  <c r="E318" i="8"/>
  <c r="G318" i="8" s="1"/>
  <c r="I318" i="8" s="1"/>
  <c r="K318" i="8" s="1"/>
  <c r="C321" i="8"/>
  <c r="E321" i="8"/>
  <c r="G321" i="8" s="1"/>
  <c r="I321" i="8" s="1"/>
  <c r="K321" i="8" s="1"/>
  <c r="C323" i="8"/>
  <c r="E323" i="8"/>
  <c r="G323" i="8"/>
  <c r="I323" i="8" s="1"/>
  <c r="K323" i="8" s="1"/>
  <c r="C325" i="8"/>
  <c r="E325" i="8" s="1"/>
  <c r="G325" i="8" s="1"/>
  <c r="I325" i="8" s="1"/>
  <c r="K325" i="8" s="1"/>
  <c r="C327" i="8"/>
  <c r="E327" i="8"/>
  <c r="G327" i="8"/>
  <c r="I327" i="8"/>
  <c r="K327" i="8" s="1"/>
  <c r="C330" i="8"/>
  <c r="E330" i="8" s="1"/>
  <c r="G330" i="8" s="1"/>
  <c r="I330" i="8" s="1"/>
  <c r="K330" i="8" s="1"/>
  <c r="C337" i="8"/>
  <c r="E337" i="8"/>
  <c r="G337" i="8" s="1"/>
  <c r="I337" i="8" s="1"/>
  <c r="K337" i="8" s="1"/>
  <c r="C338" i="8"/>
  <c r="E338" i="8"/>
  <c r="G338" i="8" s="1"/>
  <c r="I338" i="8" s="1"/>
  <c r="K338" i="8" s="1"/>
  <c r="C340" i="8"/>
  <c r="E340" i="8"/>
  <c r="G340" i="8"/>
  <c r="I340" i="8"/>
  <c r="K340" i="8" s="1"/>
  <c r="C344" i="8"/>
  <c r="E344" i="8"/>
  <c r="G344" i="8" s="1"/>
  <c r="I344" i="8" s="1"/>
  <c r="K344" i="8" s="1"/>
  <c r="C348" i="8"/>
  <c r="E348" i="8"/>
  <c r="G348" i="8" s="1"/>
  <c r="I348" i="8" s="1"/>
  <c r="K348" i="8" s="1"/>
  <c r="K8" i="8"/>
  <c r="I8" i="8"/>
  <c r="G8" i="8"/>
  <c r="E8" i="8"/>
  <c r="C8" i="8"/>
  <c r="C19" i="7"/>
  <c r="E19" i="7"/>
  <c r="G19" i="7"/>
  <c r="I19" i="7" s="1"/>
  <c r="K19" i="7" s="1"/>
  <c r="C39" i="7"/>
  <c r="E39" i="7"/>
  <c r="G39" i="7" s="1"/>
  <c r="I39" i="7" s="1"/>
  <c r="K39" i="7" s="1"/>
  <c r="C45" i="7"/>
  <c r="E45" i="7"/>
  <c r="G45" i="7"/>
  <c r="I45" i="7"/>
  <c r="K45" i="7" s="1"/>
  <c r="C76" i="7"/>
  <c r="E76" i="7" s="1"/>
  <c r="G76" i="7" s="1"/>
  <c r="I76" i="7" s="1"/>
  <c r="K76" i="7"/>
  <c r="C92" i="7"/>
  <c r="E92" i="7" s="1"/>
  <c r="G92" i="7" s="1"/>
  <c r="I92" i="7" s="1"/>
  <c r="K92" i="7"/>
  <c r="C99" i="7"/>
  <c r="E99" i="7"/>
  <c r="G99" i="7"/>
  <c r="I99" i="7" s="1"/>
  <c r="K99" i="7" s="1"/>
  <c r="C109" i="7"/>
  <c r="E109" i="7"/>
  <c r="G109" i="7"/>
  <c r="I109" i="7" s="1"/>
  <c r="K109" i="7" s="1"/>
  <c r="C125" i="7"/>
  <c r="E125" i="7"/>
  <c r="G125" i="7" s="1"/>
  <c r="I125" i="7" s="1"/>
  <c r="K125" i="7" s="1"/>
  <c r="C143" i="7"/>
  <c r="E143" i="7" s="1"/>
  <c r="G143" i="7" s="1"/>
  <c r="I143" i="7" s="1"/>
  <c r="K143" i="7" s="1"/>
  <c r="C154" i="7"/>
  <c r="E154" i="7" s="1"/>
  <c r="G154" i="7" s="1"/>
  <c r="I154" i="7" s="1"/>
  <c r="K154" i="7" s="1"/>
  <c r="C157" i="7"/>
  <c r="E157" i="7"/>
  <c r="G157" i="7" s="1"/>
  <c r="I157" i="7" s="1"/>
  <c r="K157" i="7" s="1"/>
  <c r="C159" i="7"/>
  <c r="E159" i="7"/>
  <c r="G159" i="7" s="1"/>
  <c r="I159" i="7" s="1"/>
  <c r="K159" i="7" s="1"/>
  <c r="C163" i="7"/>
  <c r="E163" i="7"/>
  <c r="G163" i="7"/>
  <c r="I163" i="7"/>
  <c r="K163" i="7"/>
  <c r="C172" i="7"/>
  <c r="E172" i="7" s="1"/>
  <c r="G172" i="7" s="1"/>
  <c r="I172" i="7" s="1"/>
  <c r="K172" i="7"/>
  <c r="C183" i="7"/>
  <c r="E183" i="7"/>
  <c r="G183" i="7" s="1"/>
  <c r="I183" i="7" s="1"/>
  <c r="K183" i="7" s="1"/>
  <c r="C203" i="7"/>
  <c r="E203" i="7"/>
  <c r="G203" i="7" s="1"/>
  <c r="I203" i="7" s="1"/>
  <c r="K203" i="7" s="1"/>
  <c r="C222" i="7"/>
  <c r="E222" i="7" s="1"/>
  <c r="G222" i="7" s="1"/>
  <c r="I222" i="7" s="1"/>
  <c r="K222" i="7" s="1"/>
  <c r="C228" i="7"/>
  <c r="E228" i="7" s="1"/>
  <c r="G228" i="7" s="1"/>
  <c r="I228" i="7" s="1"/>
  <c r="K228" i="7" s="1"/>
  <c r="C233" i="7"/>
  <c r="E233" i="7"/>
  <c r="G233" i="7" s="1"/>
  <c r="I233" i="7"/>
  <c r="K233" i="7"/>
  <c r="C240" i="7"/>
  <c r="E240" i="7"/>
  <c r="G240" i="7"/>
  <c r="I240" i="7"/>
  <c r="K240" i="7" s="1"/>
  <c r="C244" i="7"/>
  <c r="E244" i="7"/>
  <c r="G244" i="7" s="1"/>
  <c r="I244" i="7" s="1"/>
  <c r="K244" i="7" s="1"/>
  <c r="C252" i="7"/>
  <c r="E252" i="7"/>
  <c r="G252" i="7"/>
  <c r="I252" i="7" s="1"/>
  <c r="K252" i="7"/>
  <c r="C254" i="7"/>
  <c r="E254" i="7" s="1"/>
  <c r="G254" i="7" s="1"/>
  <c r="I254" i="7" s="1"/>
  <c r="K254" i="7" s="1"/>
  <c r="C257" i="7"/>
  <c r="E257" i="7"/>
  <c r="G257" i="7" s="1"/>
  <c r="I257" i="7"/>
  <c r="K257" i="7"/>
  <c r="C259" i="7"/>
  <c r="E259" i="7"/>
  <c r="G259" i="7"/>
  <c r="I259" i="7"/>
  <c r="K259" i="7"/>
  <c r="C264" i="7"/>
  <c r="E264" i="7" s="1"/>
  <c r="G264" i="7" s="1"/>
  <c r="I264" i="7" s="1"/>
  <c r="K264" i="7" s="1"/>
  <c r="C271" i="7"/>
  <c r="E271" i="7" s="1"/>
  <c r="G271" i="7" s="1"/>
  <c r="I271" i="7" s="1"/>
  <c r="K271" i="7" s="1"/>
  <c r="C279" i="7"/>
  <c r="E279" i="7"/>
  <c r="G279" i="7" s="1"/>
  <c r="I279" i="7" s="1"/>
  <c r="K279" i="7" s="1"/>
  <c r="C282" i="7"/>
  <c r="E282" i="7" s="1"/>
  <c r="G282" i="7" s="1"/>
  <c r="I282" i="7" s="1"/>
  <c r="K282" i="7"/>
  <c r="C287" i="7"/>
  <c r="E287" i="7" s="1"/>
  <c r="G287" i="7" s="1"/>
  <c r="I287" i="7" s="1"/>
  <c r="K287" i="7" s="1"/>
  <c r="C295" i="7"/>
  <c r="E295" i="7"/>
  <c r="G295" i="7"/>
  <c r="I295" i="7" s="1"/>
  <c r="K295" i="7" s="1"/>
  <c r="C302" i="7"/>
  <c r="E302" i="7" s="1"/>
  <c r="G302" i="7"/>
  <c r="I302" i="7"/>
  <c r="K302" i="7" s="1"/>
  <c r="C305" i="7"/>
  <c r="E305" i="7" s="1"/>
  <c r="G305" i="7" s="1"/>
  <c r="I305" i="7" s="1"/>
  <c r="K305" i="7"/>
  <c r="C309" i="7"/>
  <c r="E309" i="7"/>
  <c r="G309" i="7"/>
  <c r="I309" i="7"/>
  <c r="K309" i="7"/>
  <c r="C319" i="7"/>
  <c r="E319" i="7" s="1"/>
  <c r="G319" i="7" s="1"/>
  <c r="I319" i="7" s="1"/>
  <c r="K319" i="7" s="1"/>
  <c r="C327" i="7"/>
  <c r="E327" i="7"/>
  <c r="G327" i="7"/>
  <c r="I327" i="7" s="1"/>
  <c r="K327" i="7" s="1"/>
  <c r="K8" i="7" l="1"/>
  <c r="I8" i="7"/>
  <c r="G8" i="7"/>
  <c r="E8" i="7"/>
  <c r="C8" i="7"/>
  <c r="C7" i="6"/>
  <c r="D7" i="6"/>
  <c r="E7" i="6"/>
  <c r="F7" i="6" s="1"/>
  <c r="G7" i="6" s="1"/>
  <c r="C12" i="6"/>
  <c r="D12" i="6"/>
  <c r="E12" i="6" s="1"/>
  <c r="F12" i="6" s="1"/>
  <c r="G12" i="6" s="1"/>
  <c r="C15" i="6"/>
  <c r="D15" i="6"/>
  <c r="E15" i="6"/>
  <c r="F15" i="6" s="1"/>
  <c r="G15" i="6" s="1"/>
  <c r="C20" i="6"/>
  <c r="D20" i="6"/>
  <c r="E20" i="6" s="1"/>
  <c r="F20" i="6" s="1"/>
  <c r="G20" i="6" s="1"/>
  <c r="C23" i="6"/>
  <c r="D23" i="6"/>
  <c r="E23" i="6"/>
  <c r="F23" i="6" s="1"/>
  <c r="G23" i="6" s="1"/>
  <c r="C26" i="6"/>
  <c r="D26" i="6"/>
  <c r="E26" i="6"/>
  <c r="F26" i="6"/>
  <c r="G26" i="6" s="1"/>
  <c r="C28" i="6"/>
  <c r="D28" i="6"/>
  <c r="E28" i="6" s="1"/>
  <c r="F28" i="6" s="1"/>
  <c r="G28" i="6" s="1"/>
  <c r="C30" i="6"/>
  <c r="D30" i="6"/>
  <c r="E30" i="6"/>
  <c r="F30" i="6"/>
  <c r="G30" i="6"/>
  <c r="C32" i="6"/>
  <c r="D32" i="6"/>
  <c r="E32" i="6"/>
  <c r="F32" i="6"/>
  <c r="G32" i="6"/>
  <c r="C34" i="6"/>
  <c r="D34" i="6"/>
  <c r="E34" i="6"/>
  <c r="F34" i="6"/>
  <c r="G34" i="6" s="1"/>
  <c r="C35" i="6"/>
  <c r="D35" i="6"/>
  <c r="E35" i="6"/>
  <c r="F35" i="6"/>
  <c r="G35" i="6"/>
  <c r="C36" i="6"/>
  <c r="D36" i="6"/>
  <c r="E36" i="6" s="1"/>
  <c r="F36" i="6" s="1"/>
  <c r="G36" i="6" s="1"/>
  <c r="C41" i="6"/>
  <c r="D41" i="6" s="1"/>
  <c r="E41" i="6" s="1"/>
  <c r="F41" i="6" s="1"/>
  <c r="G41" i="6" s="1"/>
  <c r="C44" i="6"/>
  <c r="D44" i="6"/>
  <c r="E44" i="6" s="1"/>
  <c r="F44" i="6" s="1"/>
  <c r="G44" i="6" s="1"/>
  <c r="C46" i="6"/>
  <c r="D46" i="6"/>
  <c r="E46" i="6"/>
  <c r="F46" i="6"/>
  <c r="G46" i="6"/>
  <c r="C48" i="6"/>
  <c r="D48" i="6"/>
  <c r="E48" i="6"/>
  <c r="F48" i="6"/>
  <c r="G48" i="6"/>
  <c r="C58" i="6"/>
  <c r="D58" i="6"/>
  <c r="E58" i="6"/>
  <c r="F58" i="6"/>
  <c r="G58" i="6" s="1"/>
  <c r="C63" i="6"/>
  <c r="D63" i="6"/>
  <c r="E63" i="6"/>
  <c r="F63" i="6" s="1"/>
  <c r="G63" i="6" s="1"/>
  <c r="C66" i="6"/>
  <c r="D66" i="6"/>
  <c r="E66" i="6"/>
  <c r="F66" i="6"/>
  <c r="G66" i="6" s="1"/>
  <c r="C69" i="6"/>
  <c r="D69" i="6"/>
  <c r="E69" i="6"/>
  <c r="F69" i="6"/>
  <c r="G69" i="6"/>
  <c r="C74" i="6"/>
  <c r="D74" i="6"/>
  <c r="E74" i="6"/>
  <c r="F74" i="6"/>
  <c r="G74" i="6" s="1"/>
  <c r="C76" i="6"/>
  <c r="D76" i="6"/>
  <c r="E76" i="6" s="1"/>
  <c r="F76" i="6" s="1"/>
  <c r="G76" i="6" s="1"/>
  <c r="G5" i="6"/>
  <c r="F5" i="6"/>
  <c r="E5" i="6"/>
  <c r="D5" i="6"/>
  <c r="C5" i="6"/>
  <c r="D9" i="5"/>
  <c r="E9" i="5"/>
  <c r="D11" i="5"/>
  <c r="E11" i="5"/>
  <c r="D14" i="5"/>
  <c r="E14" i="5"/>
  <c r="D19" i="5"/>
  <c r="E19" i="5"/>
  <c r="D25" i="5"/>
  <c r="E25" i="5"/>
  <c r="D31" i="5"/>
  <c r="E31" i="5"/>
  <c r="D33" i="5"/>
  <c r="E33" i="5"/>
  <c r="D35" i="5"/>
  <c r="E35" i="5"/>
  <c r="D42" i="5"/>
  <c r="E42" i="5"/>
  <c r="D44" i="5"/>
  <c r="E44" i="5"/>
  <c r="D49" i="5"/>
  <c r="E49" i="5"/>
  <c r="D54" i="5"/>
  <c r="E54" i="5"/>
  <c r="D56" i="5"/>
  <c r="E56" i="5"/>
  <c r="D59" i="5"/>
  <c r="E59" i="5"/>
  <c r="D64" i="5"/>
  <c r="E64" i="5"/>
  <c r="D66" i="5"/>
  <c r="E66" i="5"/>
  <c r="D68" i="5"/>
  <c r="E68" i="5"/>
  <c r="E6" i="5"/>
  <c r="D6" i="5"/>
  <c r="C9" i="5"/>
  <c r="C11" i="5"/>
  <c r="C14" i="5"/>
  <c r="C19" i="5"/>
  <c r="C25" i="5"/>
  <c r="C31" i="5"/>
  <c r="C33" i="5"/>
  <c r="C35" i="5"/>
  <c r="C42" i="5"/>
  <c r="C44" i="5"/>
  <c r="C49" i="5"/>
  <c r="C54" i="5"/>
  <c r="C56" i="5"/>
  <c r="C59" i="5"/>
  <c r="C64" i="5"/>
  <c r="C66" i="5"/>
  <c r="C68" i="5"/>
  <c r="C6" i="5"/>
  <c r="C3" i="7" l="1"/>
</calcChain>
</file>

<file path=xl/sharedStrings.xml><?xml version="1.0" encoding="utf-8"?>
<sst xmlns="http://schemas.openxmlformats.org/spreadsheetml/2006/main" count="3037" uniqueCount="1526">
  <si>
    <t>Las empresas incrementarán las remuneraciones accesorias que por concepto de premio por Productividad estén determinadas en las respectivas bases, en un monto que refleje al máximo de la escala un incremento que será equivalente al 10% del salario básico del Oficial Calificado del presente Capítulo, observando una curva proporcional en la base que genera este premio.</t>
  </si>
  <si>
    <t>Las remuneraciones accesorias por concepto de premio por Productividad que se modifiquen por aplicación del presente acuerdo podrán absorber hasta su concurrencia los incrementos salariales que por este concepto hubieren otorgado las empresas con  posterioridad al 1-7-92.</t>
  </si>
  <si>
    <t>En las empresas que se dedican a la producción de prendas con Duvet y/u otros materiales plumíferos en las operaciones de llenado y cerrado, las mismas deberán estar separadas del resto del taller, disponiéndose de una sección especial con ventiladores y extractores de aire.</t>
  </si>
  <si>
    <t>Los trabajadores que realicen muestras o modelos y siempre que en la ejecución de las mismas no tome parte el resto del personal percibirá un veinticinco por ciento (25%) más sobre su salario básico respectivo, durante el tiempo que dure la ejecución de dichas tareas.</t>
  </si>
  <si>
    <t>Los trabajadores que operen indistintamente en una máquina recta o máquinas especiales computadas o robóticas o trabajen en dos (2) máquinas especiales mencionadas en el inciso 5 percibirán un diez por ciento (10%) más sobre su respectivo salario básico establecido en el presente capítulo.</t>
  </si>
  <si>
    <t>TALLERES DE CONFECCION Y COSTURA DE BLANCO EN GENERAL, SABANAS, FUNDAS, CARPETAS, MANTELES, PAÑUELOS, SERVILLETAS, REPASADORES Y TOALLAS - MUÑECAS Y ORNAMENTOS. INDUMENTARIA ARTISTICA Y DE COTILLON PARA NIÑOS Y ADULTOS. INDUMENTARIA PARA ANIMALES.  (En cualquier tipo de material)</t>
  </si>
  <si>
    <t>Los Oficiales que tengan a su cargo la orientación y enseñanza del personal que se inicia y dediquen a esta labor un mínimo de un treinta por ciento (30%) de su tiempo laboral, percibirán un adicional de un veinte por ciento (20%) más de su respectivo salario básico.</t>
  </si>
  <si>
    <t>Los Oficiales Calificados que tengan a su cargo la orientación y enseñanza del personal que se inicia y dediquen esta labor un mínimo de un treinta por ciento (30%) de su tiempo laboral, percibir n un adicional de un veinte por ciento (20%) más de su respectivo salario básico.</t>
  </si>
  <si>
    <t xml:space="preserve">OFICIAL CALIFICADO           </t>
  </si>
  <si>
    <t xml:space="preserve">OFICIAL                </t>
  </si>
  <si>
    <t xml:space="preserve">SEGUNDO OFICIAL                      </t>
  </si>
  <si>
    <t xml:space="preserve">OFICIAL CALIFICADO ESPECIALIZADO              </t>
  </si>
  <si>
    <t xml:space="preserve">OFICIAL CALIFICADO             </t>
  </si>
  <si>
    <t xml:space="preserve">OFICIAL           </t>
  </si>
  <si>
    <t xml:space="preserve">SEGUNDO OFICIAL                       </t>
  </si>
  <si>
    <t xml:space="preserve">MEDIO OFICIAL          </t>
  </si>
  <si>
    <t xml:space="preserve">OFICIAL CALIFICADO         </t>
  </si>
  <si>
    <t xml:space="preserve">OFICIAL                      </t>
  </si>
  <si>
    <t xml:space="preserve">OFICIAL REVISADOR CALIFICADO (de pantalón)       </t>
  </si>
  <si>
    <t>Estampa, levanta la tela, pega y saca el trabajo parejo y estampa el fino.</t>
  </si>
  <si>
    <t>Lava cuadras y ayuda al Oficial estampador cuando este lo necesita.</t>
  </si>
  <si>
    <t xml:space="preserve">Es el trabajador que realiza habitualmente las siguientes tareas: </t>
  </si>
  <si>
    <t>PERSONAL AUXILIAR EN PROCESO DE PRODUCCIÓN (Para todos los capítulos)</t>
  </si>
  <si>
    <t>Especificación de tareas para talleres de Confección de: pantalones, mamelucos, bombachas, jardineros, camperas, camisas, guardapolvos, indumentaria gastronómicos y sanidad en general, gorras, sombreros de tela, capotes, capotitas, indumentaria de seguridad, Indumentaria Antiflama, pasamontañas. Indumentaria para Apicultura.</t>
  </si>
  <si>
    <t>Pespuntea costuras cargadas y/o cuellos y/o delanteros</t>
  </si>
  <si>
    <t>Colocar cuellos sin hilvanar y/o mangas sin  hilvanar y/o tapa cuello sin hilvanar en  cuello pegado.</t>
  </si>
  <si>
    <t>Cose tapa a escote en forro.</t>
  </si>
  <si>
    <t>Une el forro al género de la vista.</t>
  </si>
  <si>
    <t>Coloca vivos en máquina recta en vista.</t>
  </si>
  <si>
    <t>Deberá realizar toda clase de bolsillos completos.</t>
  </si>
  <si>
    <t>NOTA: LAS ESCALAS SALARIALES AQUÍ PREVISTAS SE INCREMENTARÁN POR APLICACION DE LOS ADICIONALES PARA LA ZONA  PATAGONICA DISPUESTOS EN EL ART. Nº 40 DE LA PRESENTE.</t>
  </si>
  <si>
    <t>Deberá conocer y realizar eventualmente cualquiera  de las siguientes tareas:</t>
  </si>
  <si>
    <t>Deberá conocer y realizar eventualmente cualquiera   de las siguientes tareas:</t>
  </si>
  <si>
    <t>Hace toda clase de ojales, excepto figurados.</t>
  </si>
  <si>
    <t>Es el trabajador que sepa cose en cualquier tipo de máquina siempre refiriéndose a guantes ya sea sujete, piqué, seller, baquetee, etc. y de tela en general no conociendo a la vez la preparación para la costura y la terminación completa del guante.</t>
  </si>
  <si>
    <t>CORDONERO</t>
  </si>
  <si>
    <t>Costura única para paraguas, a máquina.</t>
  </si>
  <si>
    <t>Armado de puntas.</t>
  </si>
  <si>
    <t>Remate.</t>
  </si>
  <si>
    <t>Preparación de internos y trabajos de tornería en especial.</t>
  </si>
  <si>
    <t>Es el personal que realiza las siguientes tareas:</t>
  </si>
  <si>
    <t>Roseta externa.</t>
  </si>
  <si>
    <t>Colocación de elástico y su preparación.</t>
  </si>
  <si>
    <t>Puntadas en las varillas.</t>
  </si>
  <si>
    <t>Trabajo de torno.</t>
  </si>
  <si>
    <t>b) Las empresas se encargarán de enviar al domicilio del cliente el material de colocación en los casos en que por razones de dimensión, colocación, peso o dificultad de traslado le impidan hacerlo al personal, como también la provisión de las escaleras correspondientes, cuando el cliente no disponga de ellas. Se recomienda al personal de las Empresas contemplar esta situación, con las consideraciones necesarias, en caso de fuerza mayor o necesidad, poniendo de su parte la mas amplia voluntad para resolver el caso que se plantee, como se ha venido realizando hasta la fecha.</t>
  </si>
  <si>
    <t>Los trabajadores que laboren en una máquina recta y un máquina especial y/o en dos o más máquinas especiales, percibirán un adicional del diez por ciento (10%) sobre sus respectivos salarios básicos establecidos en el presente capítulo.</t>
  </si>
  <si>
    <t>Todos los trabajadores que efectúen tareas en prendas de Napalán o Gamulán deberán utilizar obligatoriamente barbijos provistos por la empresa.</t>
  </si>
  <si>
    <t>Coloca vivos con máquina específica.</t>
  </si>
  <si>
    <t>Encandalillar piernas completamente.</t>
  </si>
  <si>
    <t>Cierra bolsillos de costado.</t>
  </si>
  <si>
    <t>Pega cierre relámpago en cartera del lado izquierdo, o derecho con guía.</t>
  </si>
  <si>
    <t>Termina el pantalón atrás. (ensanche de cintura)</t>
  </si>
  <si>
    <t>Une forro con entretela para preparar forrado de cintura.</t>
  </si>
  <si>
    <t>Hace pliegues en general</t>
  </si>
  <si>
    <t>CORTADO DE PAñUELOS</t>
  </si>
  <si>
    <t>LAVADEROS  Y ALMIDONADORES A MAQUINA</t>
  </si>
  <si>
    <t xml:space="preserve">LAVADEROS Y ALMIDONADORES DE TIRILLAS Y PECHERAS A MANO </t>
  </si>
  <si>
    <t>ABRILLANTADOR, AFINADOR Y DOBLADOR A VAPOR</t>
  </si>
  <si>
    <t>DOBLADO A MANO</t>
  </si>
  <si>
    <t>RAMA TAPICERIA</t>
  </si>
  <si>
    <t>ARMADO Y COLOCACION</t>
  </si>
  <si>
    <t>COSTURA A MANO O A MAQUINA</t>
  </si>
  <si>
    <t>Es el trabajador que deberá conocer y realizar habitualmente como mínimo 10 de las tareas enunciadas en el inciso 2, Oficial calificado de su respectiva especialidad.</t>
  </si>
  <si>
    <t>Overlock - Vainilla - Vainilla Deshilada - Cordón - zigzag - Festones - Festón Ondita - Punto Turco - Deshilado - Invisible - Rulote - Alforza - Dos o mas Agujas - Pata de Gallo - ojalillos Autolap - Pasa Elástico - Bastes - Forrar Botones - Collareta Remallado - Máquina Autómata de Pegar Bolsillo - Máquina Autómata Etiquetadora - Pega Elástico - Cañón con Recortador.</t>
  </si>
  <si>
    <t>Es el trabajador que mantiene una diaria labor de acuerdo al promedio de trabajo realizado , tomando como base de promedio la producción efectiva y normal de todos los trabajadores que se dediquen a su especialidad, de acuerdo a la organización, maquinaria y tecnología de cada Empresa.</t>
  </si>
  <si>
    <t>CONFECCION Y COSTURA DE COLCHONES</t>
  </si>
  <si>
    <t>SECTOR ESPUMACION</t>
  </si>
  <si>
    <t>Es el trabajador que mantiene una diaria labor de acuerdo al promedio de trabajo realizado, tomando como base de promedio la producción efectiva y normal de todos los trabajadores que se dediquen a su especialidad, de acuerdo a la organización, maquinaria , tecnología y exigencias de calidad.</t>
  </si>
  <si>
    <t>Frunce trompa de mangas.</t>
  </si>
  <si>
    <t>Enviva costados y/o cuellos y/o delantero y/o  espaldas con guías.</t>
  </si>
  <si>
    <t>Es el trabajador que posee conocimientos mecánicos, eléctricos o electrónicos necesarios para el normal mantenimiento de su especialidad.</t>
  </si>
  <si>
    <t>Secunda al principal del Sector en tareas complementarias de limpieza, armado, etc. sin conocimientos específicos.</t>
  </si>
  <si>
    <t>Durante el período en que en las Empresas se confeccionen prendas correspondientes a los Incisos del Capítulo VIII los trabajadores percibirán los salarios correspondientes a dicho capítulo durante el tiempo que dure la ejecución de dichas tareas.</t>
  </si>
  <si>
    <t>Los trabajadores con las categorías de Oficiales Calificados y Oficiales que tengan a su cargo la orientación y enseñanza del personal, percibirán un adicional del veinte por ciento (20%) más de sus respectivos salarios básicos.</t>
  </si>
  <si>
    <t>PLANCHADOR A MANO O A MAQUINA</t>
  </si>
  <si>
    <t>COSTURERA POMPIERA CALIFICADA</t>
  </si>
  <si>
    <t>GUANTES DE CUERO, DE TELA Y DEPORTIVOS.</t>
  </si>
  <si>
    <t>RAMA DE CUERO</t>
  </si>
  <si>
    <t>RAMA TELA</t>
  </si>
  <si>
    <t>RAMA GUANTES INDUSTRIALES EN CUALQUIER TIPO DE MATERIAL.</t>
  </si>
  <si>
    <t>RAMA PARAGUAS</t>
  </si>
  <si>
    <t>Añade bajo cuello y/o banana</t>
  </si>
  <si>
    <t>Encandelillar delanteros y costadillos y espaldas y mangas en forro.</t>
  </si>
  <si>
    <t>Cuando las mismas fueran confeccionadas por un grupo de trabajo (dos o más personas), será considerado como pequeña producción y no corresponderá el pago del adicional mencionado.</t>
  </si>
  <si>
    <t>Como estas pequeñas producciones requieren un tiempo inicial de adaptación al costurero, la Empresa deberá arbitrar los medios para que no influya negativamente en el premio por productividad.</t>
  </si>
  <si>
    <t>Responsable de la Mesa de Arreglos.</t>
  </si>
  <si>
    <t>Marca y/o toma composturas.</t>
  </si>
  <si>
    <t>Puede participar en su realización.</t>
  </si>
  <si>
    <t>Tiene a su cargo un máximo de diez trabajadores.</t>
  </si>
  <si>
    <t>Termina el sombrero a medida.</t>
  </si>
  <si>
    <t>Hace todo el sombrero en cualquier clase de material.</t>
  </si>
  <si>
    <t>Adorna el sombrero.</t>
  </si>
  <si>
    <t>Adapta el sombrero a la clienta.</t>
  </si>
  <si>
    <t>Puede completar su horario a pedido del empleador con tareas relacionadas al oficio siempre que las mismas estén de acuerdo a su calificación profesional.</t>
  </si>
  <si>
    <t>Hace modelos exclusivos.</t>
  </si>
  <si>
    <t>Crea sombreros.</t>
  </si>
  <si>
    <t>Confecciona sombreros.</t>
  </si>
  <si>
    <t>Confecciona polleras.</t>
  </si>
  <si>
    <t>Hace cualquier prenda completa.</t>
  </si>
  <si>
    <t>Repasa forros internos del chaleco terminado con plancha manual.</t>
  </si>
  <si>
    <t>Pega refuerzos fusionables.</t>
  </si>
  <si>
    <t>Plancha forros en proceso.</t>
  </si>
  <si>
    <t>Plancha partes del chaleco sin terminar en proceso de producción.</t>
  </si>
  <si>
    <t>Fusiona delanteros del chaleco.</t>
  </si>
  <si>
    <t>Abre costuras del chaleco.</t>
  </si>
  <si>
    <t>Hilvana mangas.</t>
  </si>
  <si>
    <t>Plancha cualquier parte de la prenda terminada: o sea, mangas y/o delanteros y/o espaldas y/o cuellos y/o sisa internas i externas y/o solapas y/u hombros.</t>
  </si>
  <si>
    <t>BIS. OFICIAL</t>
  </si>
  <si>
    <t>BIS II. MEDIO OFICIAL</t>
  </si>
  <si>
    <t>OVERLOCK - DOS, TRES O MÁS AGUJAS - OJALES - UNA AGUJA Y CUCHILLA - ATRAQUES - PASACINTOS - CUERITOS - ZIG-ZAG - BOTONES - BROCHES - HACER MATELASSÉ -</t>
  </si>
  <si>
    <t>OFICIAL DE MAQUINA Y/O MANO</t>
  </si>
  <si>
    <t>MEDIO OFICIAL DE MAQUINA Y/O MANO</t>
  </si>
  <si>
    <t xml:space="preserve">ORNAMENTOS, MUÑECAS, ROPA DE MUÑECAS, JUGUETES DE PAÑO O TELA EN GENERAL, MATELASSE Y AFINES. </t>
  </si>
  <si>
    <t>Hace prendas completas.</t>
  </si>
  <si>
    <t>Arma prendas.</t>
  </si>
  <si>
    <t>Hace costuras a mano.</t>
  </si>
  <si>
    <t>Sobrecose.</t>
  </si>
  <si>
    <t>Pinta ojos.</t>
  </si>
  <si>
    <t>Pegan moñitos y/o Pelos.</t>
  </si>
  <si>
    <t>Pegan y colocan ojos.</t>
  </si>
  <si>
    <t>Embolsan.</t>
  </si>
  <si>
    <t>Rellena.</t>
  </si>
  <si>
    <t xml:space="preserve">Saca Pelitos. </t>
  </si>
  <si>
    <t>FANTASISTA</t>
  </si>
  <si>
    <t>Cierra sangría (costura interna de forro de manga).</t>
  </si>
  <si>
    <t>Realiza todas las tareas del preparado por no venir éste realizado del corte y/o está a su cargo el grupo de preparación para el taller.</t>
  </si>
  <si>
    <t>Hace toda clase de ojales a mano.</t>
  </si>
  <si>
    <t>Hilvana hombros.</t>
  </si>
  <si>
    <t>Hilvanar sisas.</t>
  </si>
  <si>
    <t>Hace ojales militares en máquina común.</t>
  </si>
  <si>
    <t>Carga costados y/o cuello y/o espalda.</t>
  </si>
  <si>
    <t>Coloca chorizo en manga cosida o suelta y/u  hombreras.</t>
  </si>
  <si>
    <t>Enviva costados y/o cuellos y/o delanteros y/o  espaldas sin guía.</t>
  </si>
  <si>
    <t>Hilvana delanteros y/o bajo cuello al escote y/o cuellos pegados.</t>
  </si>
  <si>
    <t>POMPIER</t>
  </si>
  <si>
    <t>PANTALONERO</t>
  </si>
  <si>
    <t>OFICIAL CALIFICADO   (Pasa a Of. Calif. Multi "B" Cap. XVII)</t>
  </si>
  <si>
    <t>OFICIAL (Pasa a Of. Costura Calif.  Cap. XVII)</t>
  </si>
  <si>
    <t>Los trabajadores que realicen las siguientes tareas a saber: ruedos, ruloté, aplicación de pedrería, pegar cierres y/o botones y/o presillas etc., bajo las indicaciones de su superior, percibirán un adicional del diez por ciento (10%) más sobre su  respectivo salario básico.</t>
  </si>
  <si>
    <t>Coloca galones y/o ginetas.</t>
  </si>
  <si>
    <t>Hace accesórios y/o galones y/o ginetas y/u hombreras.</t>
  </si>
  <si>
    <t>Es el trabajador que realiza y marca todas las tareas correspondientes a los arreglos y/o composturas.</t>
  </si>
  <si>
    <t>Responsable del trabajo de mesa que dirige, estando a su cargo el armado de las prendas, Tendrá Oficial Calificado, Oficial y Medio Oficial, con un máximo de diez trabajadores.</t>
  </si>
  <si>
    <t>Es el trabajador que confecciona el pantalón completo</t>
  </si>
  <si>
    <t>Hace ojales y/o todo tipo de bolsillos</t>
  </si>
  <si>
    <t>Cose entrepiernas y/o costados</t>
  </si>
  <si>
    <t>Hace bajos y/o coloca broches</t>
  </si>
  <si>
    <t>Pega botones</t>
  </si>
  <si>
    <t>Pespuntea para afirmar pie de cuello en escote.</t>
  </si>
  <si>
    <t>Coser espejo: coser cuello suelto a vista suelta.</t>
  </si>
  <si>
    <t>Encandalilla delantero y costadillo y espalda y  mangas en género.</t>
  </si>
  <si>
    <t>Coloca banana a bajo cuello o a tapa cuello y/o  pitucones y/o escudos.</t>
  </si>
  <si>
    <t>Carga costuras.</t>
  </si>
  <si>
    <t>Forra espejos y/o abertura y/o bajo cuello y/o bajo con máquina específica.</t>
  </si>
  <si>
    <t xml:space="preserve">Cose costura de costado y/u hombros en forros.  </t>
  </si>
  <si>
    <t>Coloca mangas de forro a cuerpo de forro.</t>
  </si>
  <si>
    <t>Coloca carteras y/o carteritas y/o plaqué todo en forro.</t>
  </si>
  <si>
    <t>Cierra carteritas de pecho.</t>
  </si>
  <si>
    <t xml:space="preserve">Coloca vivos con máquina específica.           </t>
  </si>
  <si>
    <t>Pespuntea carteras.</t>
  </si>
  <si>
    <t>Hace ojales figurados.</t>
  </si>
  <si>
    <t>Cierra carterón de delanteros.</t>
  </si>
  <si>
    <t>Hace carterón de delanteros.</t>
  </si>
  <si>
    <t>Hace ojales militares en máquina específica.</t>
  </si>
  <si>
    <t>Cierra bolsas de bolsillos.</t>
  </si>
  <si>
    <t>Prepara entretela y/o bajo cuello para el picado.</t>
  </si>
  <si>
    <t>Cose etiquetas y/o refuerzos.</t>
  </si>
  <si>
    <t>Cose espaldas, mangas y vista en forro.</t>
  </si>
  <si>
    <t>coloca corderitos y/o matelassé y/o vistas con o sin solapa de cuero.</t>
  </si>
  <si>
    <t>cierra costados y mangas con overlock</t>
  </si>
  <si>
    <t>coloca recortes a mangas.</t>
  </si>
  <si>
    <t>encandalilla y sobrehila.</t>
  </si>
  <si>
    <t>hace ruedos en aberturas de mangas y/o arreglos.</t>
  </si>
  <si>
    <t>hace y coloca vistas.</t>
  </si>
  <si>
    <t>hace puntas de puño y cinturas en U.</t>
  </si>
  <si>
    <t>pega percalina con vivos a delanteros y/o sobrepuestos y/o cierres en partes y/o botones</t>
  </si>
  <si>
    <t>y/o tachas y/o broches y/u ojalillos.</t>
  </si>
  <si>
    <t>une hombros.</t>
  </si>
  <si>
    <t>INDUMENTARIA DEPORTIVA</t>
  </si>
  <si>
    <t>Armar costados y/o mangas y/o interiores desmontables.</t>
  </si>
  <si>
    <t>Cerrado completo de interior con exterior.</t>
  </si>
  <si>
    <t>Cortar bolsillos ojal y pespuntear.</t>
  </si>
  <si>
    <t>Coloca cintura con o sin elástico.</t>
  </si>
  <si>
    <t>Repasa forros internos de las prendas terminadas.</t>
  </si>
  <si>
    <t>Plancha cintura y/o piernas y/o partes del pantalón terminado.</t>
  </si>
  <si>
    <t>Plancha el chaleco terminado completo con plancha de mano.</t>
  </si>
  <si>
    <t>Plancha partes del saco sin terminar y/o en proceso de producción.</t>
  </si>
  <si>
    <t>Fusiona delanteros del saco.</t>
  </si>
  <si>
    <t>Abre costuras y/o carga costuras del saco.</t>
  </si>
  <si>
    <t>Plancha vivos de bolsillos y/o carteras colocadas y/o pliegues.</t>
  </si>
  <si>
    <t>Plancha el chaleco completo terminado completo con plancha máquina a vapor.</t>
  </si>
  <si>
    <t>Encandelillar piernas completamente.</t>
  </si>
  <si>
    <t>Termina punta de cintura sin pico.</t>
  </si>
  <si>
    <t>Encandelillado en general.</t>
  </si>
  <si>
    <t>Refina la cartera y los avíos cuando no vienen refinados del corte.</t>
  </si>
  <si>
    <t>Es el trabajador que deberá conocer y realizar eventualmente cualquiera de las siguientes tareas: Coloca cuellos y/o puños.</t>
  </si>
  <si>
    <t>Coloca canesú.</t>
  </si>
  <si>
    <t>Coloca carteras de delantero.</t>
  </si>
  <si>
    <t>Hace cuello y/o puño completos.</t>
  </si>
  <si>
    <t>Hace vistas y/o carterón delantero.</t>
  </si>
  <si>
    <t>Pespuntea bolsillo ojal.</t>
  </si>
  <si>
    <t>Coloca bolsillos.</t>
  </si>
  <si>
    <t>Hace bolsillos sencillos y/o cinturones y/o cuellos sencillos y/o dobladillos y/o mangas sencillas y/u ojales militares y/o terminaciones de polleras.</t>
  </si>
  <si>
    <t>Dobladilla o encandalilla.</t>
  </si>
  <si>
    <t>Pega y pespuntea cintura.</t>
  </si>
  <si>
    <t>Plancha la prenda completa.</t>
  </si>
  <si>
    <t>Abre costura y plancha partes de la prenda.</t>
  </si>
  <si>
    <t>Plancha la prenda de acuerdo a la modalidad de la casa.</t>
  </si>
  <si>
    <t>Abre costura.</t>
  </si>
  <si>
    <t>Es el que separa y prepara toda clase de trabajo e implementos para las máquinas y mano.</t>
  </si>
  <si>
    <t>Es el trabajador que revisa y controla la calidad de la prenda en los talleres internos para determinar los defectos técnicos que la misma pudiera tener.</t>
  </si>
  <si>
    <t>BORDADOS EN GENERAL, ESTAMPADOS EN GENERAL</t>
  </si>
  <si>
    <t>Limpieza de la máquina.</t>
  </si>
  <si>
    <t>TRABAJO EN TALLERES DE CONFECCION, CAMPERAS Y CHALECOS, EN TELA DE JEANS, DENIM, BROCKEN, TWILL, CORDEROY, LONETA Y EN TELA CON MEZCLA DE ALGODON Y LANA.</t>
  </si>
  <si>
    <t>CAMISAS</t>
  </si>
  <si>
    <t>CAMPERAS, CHALECOS Y CAMISAS</t>
  </si>
  <si>
    <t>PLANCHADO A MANO (CAMISAS).</t>
  </si>
  <si>
    <t>REVISADO Y CONTROL DE CALIDAD.</t>
  </si>
  <si>
    <t>Marca ojales</t>
  </si>
  <si>
    <t>Hace carteras para bolsillo</t>
  </si>
  <si>
    <t>CHOMBAS, REMERAS, BUZOS, SHORTS, JOGGINGS, CALZAS DE TODO TIPO, FUSSEAU, BERMUDAS, POLERAS. ( PARA AMBOS SEXOS)</t>
  </si>
  <si>
    <t xml:space="preserve">                 * Retirar y atar las prendas planchadas.</t>
  </si>
  <si>
    <t xml:space="preserve">                 * Colgar y descolgar las prendas del lugar de trabajo.</t>
  </si>
  <si>
    <t xml:space="preserve">                 * Abastecer el Sector.</t>
  </si>
  <si>
    <t>CATEGORIA 13 BIS</t>
  </si>
  <si>
    <t xml:space="preserve">CONDICION GENERAL PARA LAS CATEGORIAS 13 </t>
  </si>
  <si>
    <t>CONDICION GENERAL PARA LAS CATEGORIAS 13 BIS</t>
  </si>
  <si>
    <t>PLANCHADO A MAQUINA Y/O A MANO (Para todo el capítulo)</t>
  </si>
  <si>
    <t>TRABAJO A MAQUINA</t>
  </si>
  <si>
    <t>TALLERES   DE  POMPA  DE SASTRERIAS PARA HOMBRES, SENORAS Y NINOS  TALLERES INTERNOS DE   SASTRERIA  A  MEDIDA PARA HOMBRES  Y NIÑOS.</t>
  </si>
  <si>
    <t>TALLERES DE POMPA DE SASTRERIA PARA HOMBRES.</t>
  </si>
  <si>
    <t xml:space="preserve">TALLERES DE POMPA DE SASTRERIA PARA SEÑORAS Y NIÑOS </t>
  </si>
  <si>
    <t>TALLERES INTERNOS DE PANTALONES A MEDIDA.</t>
  </si>
  <si>
    <t>TALLERES INTERNOS DE CHALECOS A MEDIDA</t>
  </si>
  <si>
    <t>Hace ojales.</t>
  </si>
  <si>
    <t>Es el trabajador que realiza todas las tareas correspondientes a los arreglos y o composturas.</t>
  </si>
  <si>
    <t>Es el trabajador que dirige o marca o realiza composturas.</t>
  </si>
  <si>
    <t>Deberá conocer y realizar eventualmente cualquiera de las siguientes tareas:</t>
  </si>
  <si>
    <t>Bordado sin bastidores.</t>
  </si>
  <si>
    <t>Conocimientos generales del bordado.</t>
  </si>
  <si>
    <t>OFICIAL BORDADOR/A CALIFICADO EN MAQUINAS MANUALES (festón, overlock)</t>
  </si>
  <si>
    <t>OFICIAL BORDADOR/A CALIFICADO A MANO</t>
  </si>
  <si>
    <t>OFICIAL BORDADOR/A CALIFICADO A MAQUINAS MECANICAS (jackard)</t>
  </si>
  <si>
    <t>coloca mangas y/o cuellos y/o pecheras.</t>
  </si>
  <si>
    <t>Hace forrados y/o terminaciones.</t>
  </si>
  <si>
    <t>Surfila.</t>
  </si>
  <si>
    <t>Termina ruedos.</t>
  </si>
  <si>
    <t>Deberá realizar la prenda completa o las partes principales de las mismas.</t>
  </si>
  <si>
    <t>Hace batita con costura francesa y/o chiripá y/u ositos y/o baberos.</t>
  </si>
  <si>
    <t>Revisa en el taller interno la confección de prendas para determinar los defectos técnicos que la misma pudiera tener y su calidad.</t>
  </si>
  <si>
    <t>Separa y prepara toda clase de trabajos e implementos para la confección a máquina o mano con responsabilidad de control.</t>
  </si>
  <si>
    <t>PLANCHADO A MAQUINA PESADA Y A VAPOR</t>
  </si>
  <si>
    <t>Plancha toda clase de prendas completas</t>
  </si>
  <si>
    <t>SASTRERIAS PARA SEÑORAS Y NIÑAS, CLASICOS Y FANTASIAS, TAPADOS Y TAILLEURS.</t>
  </si>
  <si>
    <t>FABRICA, TALLERES, CONFECCIONISTAS Y ESTABLECIMIENTOS EN GENERAL QUE SE DEDIQUEN A LA CONFECCION DE SOMBREROS DE SEÑORAS, SEÑORITAS Y NIÑAS.</t>
  </si>
  <si>
    <t>Deberá realizar como mínimo una de las tareas enunciadas a continuación:</t>
  </si>
  <si>
    <t>arma cuellos y/o puños y/o presillas y/o tachas y/o canesú y/o charreteras.</t>
  </si>
  <si>
    <t>coloca solapas.</t>
  </si>
  <si>
    <t>hace arreglos.</t>
  </si>
  <si>
    <t>pega canesú y trasero y/o tirilla de manga.</t>
  </si>
  <si>
    <t>pega hombros y charreteras.</t>
  </si>
  <si>
    <t>pespuntea hombros.</t>
  </si>
  <si>
    <t>Confecciona vestidos y/o blusas.</t>
  </si>
  <si>
    <t>Recorta drapeado y sus partes principales.</t>
  </si>
  <si>
    <t>Confecciona un vestido o demás prendas propias de la modistería.</t>
  </si>
  <si>
    <t>LENCERIA Y CORSETERIA EN GENERAL - CORPIÑOS - BIKINIS (TRUSAS) BODYS - TOPS - FAJAS - TRAJES DE BAÑO - LIGAS - TIRADORES - CINTURONES - ORTOPEDIA, CUELLOS, CORSET Y SIMILARES - PAÑALES - BOMBACHAS.</t>
  </si>
  <si>
    <t xml:space="preserve">AVÍOS INTERIORES PARA PRENDAS DE VESTIR. </t>
  </si>
  <si>
    <t xml:space="preserve">TALLERES DE CONFECCION Y DE MEDIDA DE AVÍOS INTERIORES PARA PRENDAS DE VESTIR EN GENERAL, CUALQUIERA FUERE EL MATERIAL EMPLEADO EN SU CONFECCION Y/O ELABORACIÓN. </t>
  </si>
  <si>
    <t xml:space="preserve">Dicha producción no debe ser inferior al promedio del Oficial Calificado y deberá realizar todas las tareas de todos los procesos enunciadas en los siguientes incisos conforme a calidad normal y habitual registradas en la empresa </t>
  </si>
  <si>
    <t>Es el que separa, prepara, distribuye y retira toda clase de trabajos e implementos para las máquinas y/o mano, con responsabilidad de control.</t>
  </si>
  <si>
    <t>TRABAJO A MANO, MESA Y PREPARACION PARA CHALECOS</t>
  </si>
  <si>
    <t>R E V I S A D O</t>
  </si>
  <si>
    <t>Cortadora de hilos en prendas en proceso de producción y final.</t>
  </si>
  <si>
    <t>Corta pasacintos.</t>
  </si>
  <si>
    <t>Da vuelta presillas, tapitas, charreteras, etc.</t>
  </si>
  <si>
    <t>Ensambladores en general.</t>
  </si>
  <si>
    <t>Enrolla pasacintos y/o cintura.</t>
  </si>
  <si>
    <t>Limpia las prendas.</t>
  </si>
  <si>
    <t>Marca posiciones de botones y/u ojales y/o broches.</t>
  </si>
  <si>
    <t>Numeradora y/o loteadora de partes.</t>
  </si>
  <si>
    <t>Plancha a mano parte de la prenda en proceso de producción.</t>
  </si>
  <si>
    <t>Reparte hilos.</t>
  </si>
  <si>
    <t>Revisa carteras y/o cierres.</t>
  </si>
  <si>
    <t>Termina bocamanga a mano.</t>
  </si>
  <si>
    <t>Corta bolsillo ojal y pespuntea.</t>
  </si>
  <si>
    <t>Es el trabajador cuyo rendimiento mínimo es el setenta por ciento (70%) de la producción del oficial de su especialidad y/o a falta de este último del Oficial Calificado.</t>
  </si>
  <si>
    <t xml:space="preserve">Hace toda clase de ojales.        </t>
  </si>
  <si>
    <t>Atraca sisas sin hilvanar.</t>
  </si>
  <si>
    <t>Controla calidad intermedios.</t>
  </si>
  <si>
    <t>Refina cuellos pegados y/o delanteros en género sin molde.</t>
  </si>
  <si>
    <t>Encuarta vistas y/o delanteros.</t>
  </si>
  <si>
    <t>Dobla delanteros hilvanando al mismo tiempo y/o forra espejos.</t>
  </si>
  <si>
    <t xml:space="preserve">Hilvana hombros. </t>
  </si>
  <si>
    <t>Coloca pasamano en orillo de delantero.</t>
  </si>
  <si>
    <t>Cose pasamanos a entretela encuartada.</t>
  </si>
  <si>
    <t>Distribuye trabajo.</t>
  </si>
  <si>
    <t>Prepara toda clase de trabajo para las máquinas  y/o corrige imperfecciones del corte.</t>
  </si>
  <si>
    <t>Marca y refina tapas, cuellos banana y bajo cuellos.</t>
  </si>
  <si>
    <t>Cierra cartera de pecho.</t>
  </si>
  <si>
    <t>Coloca hombreras y/o ruletillos.</t>
  </si>
  <si>
    <t>Dobla tapa de cuello hilvanándola al mismo tiempo.</t>
  </si>
  <si>
    <t>Revisa costuras en proceso de producción y/o terminadas.</t>
  </si>
  <si>
    <t>Refina delantero en troqueladora y/o con moldes.</t>
  </si>
  <si>
    <t>Refina mangas en género sin moldes.</t>
  </si>
  <si>
    <t>Forra bajos de cuellos y/o sisas superiores y/o bocamangas y/o pasamanos.</t>
  </si>
  <si>
    <t>Punto atrás en la sisa hilvanada y/o cruzado en  las mangas.</t>
  </si>
  <si>
    <t>Termina aberturas de mangas.</t>
  </si>
  <si>
    <t>Refina bolsillos y/o entretelas en el delantero  y/o plaqué marcados y/o cantos en el delantero.</t>
  </si>
  <si>
    <t>Cose etiquetas internas al final y/o encandalilla.</t>
  </si>
  <si>
    <t>c) Asimismo corta y/o coloca elásticos, cintas, etc.; corta collaretas; hace costuras manuales; acomoda y/o  marca con tiza u otro elemento las partes que sean necesarias para facilitar la costura; pega entretelas o similares; coloca transfers; corta los hilos sobrantes de costura; plancha por medios mecánicos o manuales partes de prendas; revisa, dobla, etiqueta, ensobra, clasifica, etc., como así también realiza todas las otras tareas manuales que sean específicas de la producción de la Empresa.-</t>
  </si>
  <si>
    <t>DISPOSICIONES ESPECÍFICAS DEL CAPÍTULO</t>
  </si>
  <si>
    <t>Estas disposiciones reemplazan a cualquier otra que, por similar concepto, estuvieran establecidas o lo estén en el futuro, en las Disposiciones Generales del presente CCT de la actividad.</t>
  </si>
  <si>
    <t xml:space="preserve">l)  ADICIONAL POR CAPACITACIÓN A LOS COMPAÑEROS DE TRABAJO: </t>
  </si>
  <si>
    <t xml:space="preserve">Las exigencias actuales del mercado de la indumentaria en telas de punto, demanda escalas de producción más pequeñas, artículos cada vez más variados, y con el aporte de costuras de diferentes tipos de máquinas. </t>
  </si>
  <si>
    <t>Es el trabajador/a que revisa y controla la confección de la prenda terminada para determinar los defectos técnicos que la misma pudiera tener.</t>
  </si>
  <si>
    <t>Es el trabajador/a que revisa y controla la confección de la prenda en el proceso de producción para determinar los defectos técnicos que la misma pudiera tener.</t>
  </si>
  <si>
    <t>Abanicar y/o armar la faja para probar.</t>
  </si>
  <si>
    <t>Ballenar.</t>
  </si>
  <si>
    <t>Rectifica la faja después de probada.</t>
  </si>
  <si>
    <t>Termina toda la operación de máquina.</t>
  </si>
  <si>
    <t>Coloca ojalillos a máquina de mano.</t>
  </si>
  <si>
    <t>Cose cintas y/o felpas y/o puntillas.</t>
  </si>
  <si>
    <t>Hace terminaciones a mano.</t>
  </si>
  <si>
    <t>El oficial que cumpla trabajos de probador percibirá un adicional de un veinte por ciento (20%) más sobre su respectivo salario básico.</t>
  </si>
  <si>
    <t>Une punta de cuello a punta de solapa.</t>
  </si>
  <si>
    <t>Es el trabajador que realiza, o está en condiciones de realizar, las tareas productivas relativas a la confección de indumentaria en telas de punto, de acuerdo a la organización particular de la Empresa, manejando como mínimo dos tipos de máquinas diferentes (por ejemplo Overlock y Recta), con sus respectivos dispositivos, accesorios, etc., con un alto nivel de calidad, alcanzando de manera regular, niveles de producción no inferiores al 90% del OFICIAL PRODUCTIVO CALIFICADO.-</t>
  </si>
  <si>
    <t>MEDIANTE UTILIZACIÓN CONTINUA Y SISTEMÁTICA DE MÁQUINAS Y EQUIPOS.</t>
  </si>
  <si>
    <t>A) PRODUCCIÓN ASISTIDA.</t>
  </si>
  <si>
    <t>coloca el forro y/o tafilete y/o a la visera.</t>
  </si>
  <si>
    <t>da pespuntes y/o la medida.</t>
  </si>
  <si>
    <t>hace capotitas y/o pespunteado de ala.</t>
  </si>
  <si>
    <t>Hace el bolsillo completo: el que sepa colocar vivos en género y tapas y carteritas de pecho y plaqué todo con máquina recta.(Realiza todas las operaciones).</t>
  </si>
  <si>
    <t>Cose centro de espalda en género a cuadro y/u hombros hilvanados y/o mangas hilvanadas y/o susones y/o costadillos y/o aberturas y/o bajos y/o costados.</t>
  </si>
  <si>
    <t>Prepara stores, bandeaux y pone a medida los mismos.</t>
  </si>
  <si>
    <t>Confecciona colchas "intermedias".</t>
  </si>
  <si>
    <t>Secunda y prepara el trabajo para el oficial.</t>
  </si>
  <si>
    <t>Pega ruedas y/o ganchos y/o plomos.</t>
  </si>
  <si>
    <t>Corta varillas y orillos de tela, etc.</t>
  </si>
  <si>
    <t>Confecciona colchas "sencillas".</t>
  </si>
  <si>
    <t>ESPECIFICACION DE TAREAS Y SALARIOS PARA TALLER DE SACOS, TAPADOS, GABANES, PERRAMUS, PILOTOS, IMPERMEABLES Y CHALECOS.</t>
  </si>
  <si>
    <t>TRABAJADORES/AS QUE CONFECCIONAN PRENDAS DE MEDIDA EN TALLERES INTERNOS.</t>
  </si>
  <si>
    <t>Es la trabajadora que se desempeña con conocimiento  en las principales tareas en la empresa, taller o  secciones.</t>
  </si>
  <si>
    <t>Pica cuellos y/o solapas. Hace ojales militares</t>
  </si>
  <si>
    <t>Recorta hombreras y/o sisas hilvanadas. Compagina Trabajos.</t>
  </si>
  <si>
    <t>Hace carteritas y/o cuellos y/o dobladillos en  plaqué y/u ojales y/o todo pegado para fusionar</t>
  </si>
  <si>
    <t>15</t>
  </si>
  <si>
    <t>16</t>
  </si>
  <si>
    <t>17</t>
  </si>
  <si>
    <t>18</t>
  </si>
  <si>
    <t>19</t>
  </si>
  <si>
    <t>20</t>
  </si>
  <si>
    <t>21</t>
  </si>
  <si>
    <t>22</t>
  </si>
  <si>
    <t>23</t>
  </si>
  <si>
    <t>24</t>
  </si>
  <si>
    <t>ARTICULO TRANSITORIO:</t>
  </si>
  <si>
    <t>REVISADOR</t>
  </si>
  <si>
    <t>Corta bolsillo con ojal y pespuntea.</t>
  </si>
  <si>
    <t>Hace pespunte en bolsillo ojal y/o dibujo en cartera izquierda uniendo delanteros y/o bolsillo ojal en máquina automática.</t>
  </si>
  <si>
    <t>Pega bolsillo trasero o plaqué y/o cintura.</t>
  </si>
  <si>
    <t>Pespuntea cintura.</t>
  </si>
  <si>
    <t>Termina bolsillos, coloca bolsas, pespuntea, cierra ángulos y cierra bolsas.</t>
  </si>
  <si>
    <t>Hace bolsillo ojal.</t>
  </si>
  <si>
    <t>Hace costura de codo y/o costura interna de mangas en género.</t>
  </si>
  <si>
    <t>Enviva costados y/o cuellos y/o delantero y/o espaldas con guías.</t>
  </si>
  <si>
    <t>Encandelilla delantero y costadillos y espalda y mangas en género.</t>
  </si>
  <si>
    <t>Coloca banana a bajo cuello o a tapa cuello y/o pitucones y/o escudos.</t>
  </si>
  <si>
    <t>Cose costura de costado y/u hombros en forros.</t>
  </si>
  <si>
    <t xml:space="preserve">OFICIAL REVISADOR ESPECIALIZADO DE SACOS      </t>
  </si>
  <si>
    <t xml:space="preserve">OFICIAL REVISADOR CALIFICADO DE PLANCHA    </t>
  </si>
  <si>
    <t>Marca cuellos pegados y/o bolsillos plaqué a cuadro o rayas.</t>
  </si>
  <si>
    <t>Forra sisas completas y/o aberturas y/o bajos completos.</t>
  </si>
  <si>
    <t>Abre vivos colocados para bolsillos en género o en forro.</t>
  </si>
  <si>
    <t>Debe tener  conocimientos completos en la especialidad del planchado.</t>
  </si>
  <si>
    <t>Deberá tener conocimientos completos en la especialidad de chalecos para determinar los defectos técnicos en la prenda y su calidad.</t>
  </si>
  <si>
    <t>Hace terminaciones.</t>
  </si>
  <si>
    <t>Realiza una de las dos tareas.</t>
  </si>
  <si>
    <t>Marca composturas y/o las reformas.</t>
  </si>
  <si>
    <t>CATEGORIAS</t>
  </si>
  <si>
    <t>Debe saber hacer toda clase de cenefas, bandeaux, doceles, stores, fundas, colchas, etc. y preparar todos estos trabajos.</t>
  </si>
  <si>
    <t>Es el trabajador que realiza, o está en condiciones de realizar, todas las tareas de mano relativas a la confección y terminación de indumentaria en telas de punto, indicadas en el punto c) del OFICIAL DE MANO CALIFICADO MÚLTIPLE,  cubriendo los puestos que fueren necesarios según programación de tareas y de acuerdo a la organización particular de cada Empresa, manejando según necesidad, aparatos, dispositivos, herramientas, accesorios, etc., con un alto nivel de calidad, alcanzando de manera regular los niveles de producción establecidos y controlando la calidad de la producción en cualquier puesto en que fuese asignado.-</t>
  </si>
  <si>
    <t>Es el trabajador que realiza o está en condiciones de realizar, todas las tareas de mano relativas a la confección y terminación de indumentaria en telas de punto, indicadas en los puntos b) y c) del OFICIAL DE MANO CALIFICADO MÚLTIPLE, cubriendo los puestos que fueren necesarios según programación de tareas y de acuerdo a la organización particular de cada Empresa, manejando todo tipo de aparatos, dispositivos, herramientas, accesorios, etc., con un óptimo nivel de calidad, alcanzando de manera regular los niveles de producción establecidos y controlando la calidad de la producción en cualquier puesto en que fuese asignado.-</t>
  </si>
  <si>
    <t>Es el trabajador que realiza, o está en condiciones de realizar, todas las tareas mencionadas en los dos puntos anteriores, manejando igualmente todo tipo de aparatos, dispositivos, herramientas, accesorios, etc., con un óptimo nivel de calidad, alcanzando de manera regular, niveles de producción no inferiores al 90% del OFICIAL DE MANO CALIFICADO MÚLTIPLE “A”.-</t>
  </si>
  <si>
    <t>Es el trabajador que realiza, o está en condiciones de realizar, todas las tareas mencionadas en el punto anterior, manejando igualmente todo tipo de aparatos, dispositivos, herramientas, accesorios, etc., con un óptimo nivel de calidad, alcanzando de manera regular, niveles de producción no inferiores al 95% del OFICIAL DE MANO CALIFICADO MÚLTIPLE “A”.-</t>
  </si>
  <si>
    <t>Es el trabajador que realiza, o está en condiciones de realizar, todas las tareas de mano relativas a la confección y terminación de indumentaria en telas de punto, cubriendo los puestos que fueren necesarios según programación de tareas y de acuerdo a la organización particular de la Empresa, manejando todo tipo de aparatos, dispositivos, herramientas, accesorios, etc., con un óptimo nivel de calidad, alcanzando de manera regular los niveles de producción establecidos y controlando la calidad de la producción en cualquier puesto en que fuese asignado.-</t>
  </si>
  <si>
    <t>B) PRODUCCIÓN MANUAL.</t>
  </si>
  <si>
    <t xml:space="preserve">ROPA DE TEJIDO DE PUNTO </t>
  </si>
  <si>
    <t>Cuando el trabajador complete un período de 3 (TRES) meses trabajando en tareas de la categoría superior podrá acceder a la misma sin que medie condición restrictiva alguna en cuanto a nivel de rendimiento se refiera. Las horas trabajadas en la categoría superior serán remuneradas a todos los efectos de acuerdo con el valor convencional correspondiente a la misma y liquidadas separadamente, tomándose en cuenta para todas las licencias legales y/o convencionales.</t>
  </si>
  <si>
    <t>Los trabajadores que eventualmente realicen muestras o modelos y siempre que en la ejecución de los mismos no tome parte de la totalidad del personal, percibirá un 25% (veinticinco por ciento) sobre sus salarios básicos respectivos, únicamente durante el tiempo que dure la ejecución de dichas tareas.</t>
  </si>
  <si>
    <t>Los trabajadores que operen indistintamente una máquina de costura recta o máquinas especiales, computadas o robóticas o trabajen en dos máquinas de las especiales mencionadas en el último párrafo, percibirán un 10% (diez por ciento) mas sobre sus espectivos salarios básicos establecidos en el presente capítulo.</t>
  </si>
  <si>
    <t>TRABAJO A MEDIDA EN CORPIÑOS, ORTOPEDIA, FAJAS Y CORSETERIA EN FAJAS Y CORSETERIA EN GENERAL (Minoristas).</t>
  </si>
  <si>
    <t>FAJAS Y CORSETERIA EN GENERAL</t>
  </si>
  <si>
    <t>COSTURA DE ARREGLO PARA ESTA SECCION</t>
  </si>
  <si>
    <t>b) Hacer: cuello completo, vistas completas.</t>
  </si>
  <si>
    <t>Los Oficiales Calificados Múltiples y los Oficiales Calificados que tengan a su cargo la orientación y enseñanza del personal que se inicia y dediquen a esta labor un mínimo de un treinta por ciento (30%) de su tiempo laboral, percibirán un adicional de un veinte por ciento (20%) más de su respectivo salario básico.</t>
  </si>
  <si>
    <t>Los trabajadores/as que eventualmente realicen muestra o modelos y siempre que en la ejecución de los mismos no tome parte la totalidad del personal, percibirán un veinticinco por ciento (25%) sobre sus salarios básicos, durante el tiempo que dure la ejecución de dichas tareas.</t>
  </si>
  <si>
    <t>Los trabajadores que realicen tareas varias como ser: repartir hilos, repartir y retirar trabajo, empaquetar, clasificar y embolsar. Se hallan comprendidos en la presente Convención Colectiva de Trabajo y serán considerados con la calificación de Medio Oficial después de tres (3) meses de antigüedad en el Establecimiento, y al año pasarán a la categoría correspondiente.</t>
  </si>
  <si>
    <t>Los trabajadores que realicen muestras, modelos, o medidas, y siempre que en la ejecución de los mismos no tome parte la totalidad del personal, percibirán un adicional del treinta por ciento (30%) sobre sus respectivos salarios básicos establecidos en el presente capítulo, durante el tiempo que dure la ejecución de dichas tareas.</t>
  </si>
  <si>
    <t>Los trabajadores que realicen prendas completas en cualquier tipo de cuero, percibirán un adicional del veinticinco por ciento (25%) sobre sus respectivos salarios básicos establecidos en el presente capítulo, durante el tiempo que dure la ejecución de dichas tareas.</t>
  </si>
  <si>
    <t>Cuando el trabajador incluído en esta categoría deba entrenar o reentrenar a otro personal deberá recibir un aumento equivalente al 30 % de su remuneración total habitual. Este incremento como Instructor será considerado remuneración accesoria a todos los efectos, liquidándose por separado, tomándose en cuenta para todas las licencias legales y/o convencionales.</t>
  </si>
  <si>
    <t>Une cintura de género y forro con guía.</t>
  </si>
  <si>
    <t>Hace embolsado y/o recorta sobrantes y/o hace piquetes y/o compagina trabajos y/o prolija costuras y/o abre bolsillos y/o da vuelta y/o deshilvana y/o limpia la prenda y/o tiñe o limpia ojales.</t>
  </si>
  <si>
    <t>Compagina y/o separa trabajo y/o hace piquetes y/o paquetes y/o etiqueta y/o marca y/o numera y/o precinta y/o recorta.</t>
  </si>
  <si>
    <t>Plancha la prenda completa: o sea, mangas, delanteros, espalda, sisas internas y externas, solapas, cuellos y hombros con plancha específica. Cintura y piernas con máquina universal.</t>
  </si>
  <si>
    <t>Plancha delanteros y cuellos en máquina universal.</t>
  </si>
  <si>
    <t>Plancha costura de hombros.</t>
  </si>
  <si>
    <t>Conformación de delanteros en proceso.</t>
  </si>
  <si>
    <t>Cambra cuellos.</t>
  </si>
  <si>
    <t>Repasa el saco completo a mano o a máquina.</t>
  </si>
  <si>
    <t>Pega y pespuntea vista interna en bolsillos delanteros.</t>
  </si>
  <si>
    <t>Une pechera a cintura.</t>
  </si>
  <si>
    <t>Coloca deslizador y/o tope inferior o superior.</t>
  </si>
  <si>
    <t>Deberá realizar como mínimo, por lo menos una de las tareas enunciadas a continuación:</t>
  </si>
  <si>
    <t>Emballenar.</t>
  </si>
  <si>
    <t>Preparar breteles y elásticos.</t>
  </si>
  <si>
    <t>Pasar correderas.</t>
  </si>
  <si>
    <t>Pasar anillos.</t>
  </si>
  <si>
    <t>Coser adornos, etiquetas y apliques.</t>
  </si>
  <si>
    <t>Limpieza y corte de los hilos.</t>
  </si>
  <si>
    <t>Doblado y empaque de prendas.</t>
  </si>
  <si>
    <t>Repartidores de trabajo.</t>
  </si>
  <si>
    <t>Planchado.</t>
  </si>
  <si>
    <t>Revisado en proceso de producción.</t>
  </si>
  <si>
    <t>Hace bolsillo relojero y/o bolsillos de costado tipo ojal y/o bolsillos traseros: coloca y cierra bolsas, cierra ángulos y pespuntea, todo con máquina recta.</t>
  </si>
  <si>
    <t>NOTA: Será también Oficial Calificado Múltiple aquella trabajadora que sepa realizar todas las operaciones y que al realizarlas mantenga una diaria labor de acuerdo al promedio del trabajo realizado, tomando como base de promedio a la producción efectiva y normal de los trabajadores así calificados y a falta de éstos con la de Oficial Calificado.</t>
  </si>
  <si>
    <t>NOTA: El Ojalador que trabaje en máquinas duales percibirá un diez por ciento (10%) más sobre su respectivo salario básico.</t>
  </si>
  <si>
    <t>NOTA: El ojalador que trabaje en máquinas duales percibirá un diez por ciento (10%) más sobre su respectivo salario básico.</t>
  </si>
  <si>
    <t>NOTA: Se considerarán Máquinas Especiales a aquellas que originalmente procedan de fábrica para realizar determinados trabajos y no aquellas que siendo de costura simple se equipan con algún accesorio.</t>
  </si>
  <si>
    <t>NOTA: Se aplica también para el resto de los capítulos de la presente C.C.T.</t>
  </si>
  <si>
    <t>NOTA: con excepción de las tareas expresamente determinadas en la categoría de medio oficial, todos los trabajadores que efectúen tareas en las máquinas mencionadas anteriormente, estarán encuadradas como Oficial y/u Oficial calificada, de acuerdo a las tareas que realicen.</t>
  </si>
  <si>
    <t xml:space="preserve">NOTA: Será también Oficial Calificado Múltiple aquella trabajadora que sepa realizar todas las operaciones y que al realizarlas mantenga una diaria labor de acuerdo al promedio del trabajo realizado, tomando como base de promedio a la producción efectiva </t>
  </si>
  <si>
    <t>Responsable del trabajo de mesa que dirige, siendo la encargada del modelado y el armado de las prendas, pudiendo participar en la confección de las partes principales de la misma y orientando dentro de su especialidad al personal, de acuerdo a la modalidad de cada casa, su salario percibirá un adicional no inferior a un 30% del que fija en el inciso 4.</t>
  </si>
  <si>
    <t>a) Colocación de: cuellos, cierres en máquina de una aguja sin guía, vivos sin guía, mangas, puños (o hacer).</t>
  </si>
  <si>
    <t>a) Colocación de: cuello, canesú,  mangas, puños</t>
  </si>
  <si>
    <t>Es el trabajador/a que revisa y controla en talleres internos la confección de la prenda terminada para determinar los defectos técnicos que la misma pudiera tener.</t>
  </si>
  <si>
    <t>Es el trabajador que revisa parcialmente la prenda en proceso de producción, o revisa la producción parcial de los talleres externos.</t>
  </si>
  <si>
    <t>Esta categorización se hará de acuerdo a los términos del art. 22 del presente CCT.</t>
  </si>
  <si>
    <t>CAMISERIA</t>
  </si>
  <si>
    <t>c) Arreglo de prendas</t>
  </si>
  <si>
    <t>d) Planchado de vistas o costuras</t>
  </si>
  <si>
    <t>f) OJALADO</t>
  </si>
  <si>
    <t>d) Planchado partes de la prenda</t>
  </si>
  <si>
    <t>Deberá realizar como mínimo y con la misma máquina, una de las tareas enunciadas a continuación:</t>
  </si>
  <si>
    <t>e) Pegar botones, hacer atraques, marcado de ojales y botones</t>
  </si>
  <si>
    <t>CONTROL DE CALIDAD</t>
  </si>
  <si>
    <t>REVISADOR EN PROCESO DE PRODUCCION</t>
  </si>
  <si>
    <t xml:space="preserve">  </t>
  </si>
  <si>
    <t>PLANCHADO A MAQUINA, A MANO O A VAPOR. MAQUINA MUÑECOS, DOBLADORA O PLASTIFICADORA.</t>
  </si>
  <si>
    <t>DISPOSICIONES GENERALES PARA ESTE CAPITULO</t>
  </si>
  <si>
    <t>Para todas las especialidades de este Capítulo.</t>
  </si>
  <si>
    <t>INDUMENTARIA DE TRABAJO</t>
  </si>
  <si>
    <t>Hace todo tipo de bolsillos: traseros, delanteros y relojero, o sea: coloca vivos y tapas, cierra ángulos coloca y cierra bolsas, todo con máquina recta.</t>
  </si>
  <si>
    <t>Pespuntea cintura colocada.</t>
  </si>
  <si>
    <t>Junta el pantalón y pespuntea cartera del lado izquierdo, sin hilvanar.</t>
  </si>
  <si>
    <t>Pone forros con vivos.</t>
  </si>
  <si>
    <t>Arma costados y entrepiernas.</t>
  </si>
  <si>
    <t>Coloca cintura.</t>
  </si>
  <si>
    <t>Cierra el pantalón atrás.</t>
  </si>
  <si>
    <t xml:space="preserve">Deberá conocer y realizar eventualmente cualquiera de las siguientes tareas: </t>
  </si>
  <si>
    <t>Cierra costados y/o entrepiernas.</t>
  </si>
  <si>
    <t>Hace pestaña sobrecargada.</t>
  </si>
  <si>
    <t>Une cintura de género y forro con máquina recta sin guía.</t>
  </si>
  <si>
    <t>Pespuntea cartera izquierda hilvanada.</t>
  </si>
  <si>
    <t>Termina cartera del lado izquierdo pegada y/o derecha en pico.</t>
  </si>
  <si>
    <t>Hace atraques completos, o sea: pasacintos, bolsillos, carteras y cinturas.</t>
  </si>
  <si>
    <t>Coloca cierre y cartera al unísono al pantalón sin guía.</t>
  </si>
  <si>
    <t>c) Los trabajadores que confeccionan colchas con características distintas a las consignadas en los incisos a) y b) serán calificados como Oficiales.</t>
  </si>
  <si>
    <t>Es el trabajador que posee conocimientos generales del oficio.</t>
  </si>
  <si>
    <t>Arma y coloca bandeaux y cenefas drapeadas sobre cualquier instalación.</t>
  </si>
  <si>
    <t>Tapiza galerías en capitoné y otras similares.</t>
  </si>
  <si>
    <t>Coloca toda clase de cortinados y estolas.</t>
  </si>
  <si>
    <t>Toma medidas y/o saca plantillas y moldes.</t>
  </si>
  <si>
    <t>Distribuye y asesora a los de categoría inferiores en la organización de los trabajos y concreta con los clientes la solución de los mismos.</t>
  </si>
  <si>
    <t>Hace fundas para automóviles.</t>
  </si>
  <si>
    <t>Coloca cualquier trabajo del ramo.</t>
  </si>
  <si>
    <t>Tapiza y re tapiza galerías.</t>
  </si>
  <si>
    <t>Corta y prepara galerías para tapizarlas, cenefas o bandeaux con recortes stores, cortinados y bandeaux.</t>
  </si>
  <si>
    <t>Prepara y coloca galerías, cortinados simples y burletes.</t>
  </si>
  <si>
    <t>Prepara galerías en blanco con su correspondiente juego de tiraje y cordones.</t>
  </si>
  <si>
    <t>OJALADO A MAQUINA: Ojalador</t>
  </si>
  <si>
    <t>MAQUINA DE OJAL</t>
  </si>
  <si>
    <t>PLANCHA LIVIANA</t>
  </si>
  <si>
    <t>Cierra costados y mangas con dobladillador cerrado.</t>
  </si>
  <si>
    <t>Hace mangas y/o arreglos y/o capotitas y/o toda clase de bolsillos y tapas.</t>
  </si>
  <si>
    <t>Pegar canesú y/o toda clase de bolsillos y tapas y/o mangas y/o cierres en delanteros exteriores y/o capotitas y/o puño, cintura, ruedos y mangas y/o solapas cubre cierres en delanteros y/o cuello.</t>
  </si>
  <si>
    <t>sobrecose.</t>
  </si>
  <si>
    <t>Pespuntear puño, cintura, ruedos y mangas.</t>
  </si>
  <si>
    <t>Unir forro y abrigo con el exterior por el cuello y/o recorte de espalda y de delanteros.</t>
  </si>
  <si>
    <t>Armado completo de interior.</t>
  </si>
  <si>
    <t>Coloca corderitos y/o matelassé y/o vistas de cuero y/o vistas.</t>
  </si>
  <si>
    <t>Hace ruedo a abertura de mangas y/o vistas y/o dibujos en vistas y/o puños y cintura en U.</t>
  </si>
  <si>
    <t>Marcado de tapitas.</t>
  </si>
  <si>
    <t>Ojalar.</t>
  </si>
  <si>
    <t>NOTA: Los trabajadores que por razones circunstanciales o por ausencia de los titulares del "Planchado a Máquina Pesada y/o Vapor" tuvieran que realizar el planchado precitado, percibirán los salarios correspondientes de las categorías respectivas solo mientras duren las razones o ausencias que motivaron dichas tareas.</t>
  </si>
  <si>
    <t>Los trabajadores de arreglo, reformas, composturas, de medida, modelos y confección, para los incisos 1 y 2 que realicen la prenda completa, rigen sus salarios y calificaciones de acuerdo a lo establecido en los Capítulos I y II, según se trate, para los trabajadores de esta especialidad.</t>
  </si>
  <si>
    <t>Los Oficiales Especializados, Calificados y Medios , que realicen muestras, modelos, medidas y siempre que en la ejecución de los mismos no tome parte la totalidad del personal percibirán un adicional del cuarenta por ciento (40%), sobre sus respectivos salarios básicos, durante el tiempo que dure la ejecición de los mismos.</t>
  </si>
  <si>
    <t>Los trabajadores que realicen tareas varias como ser: contar y retirar trabajo, repartir hilos, botones, empaquetar, clasificar, despachar, etc. se hallan comprendidos en la presente Convención Colectiva de Trabajo, serán considerados Medios oficiales despues del período de aprendizaje de acuerdo al Art. 22 del CCT.</t>
  </si>
  <si>
    <t>Es el trabajador que realiza, o está en condiciones de realizar, las tareas productivas relativas a la confección de indumentaria en telas de punto, de acuerdo a la organización particular de cada Empresa, manejando como mínimo tres tipos de máquinas diferentes (por ejemplo Overlock, Recta y Tapacostura), con sus respectivos dispositivos, accesorios, etc., con un óptimo nivel de calidad, alcanzando de manera regular los niveles de producción establecidos.-</t>
  </si>
  <si>
    <t>Los trabajadores que realicen cambrado de cuellos hilvanados o refinados, asi como las que colocan mangas y pegan cuellos en los Talleres Internos de sacos, serán considerados/as en la categoría de oficiales/as.</t>
  </si>
  <si>
    <t>Es el trabajador que mantiene una diaria labor de acuerdo al promedio de trabajo realizado, tomando como base de promedio la producción efectiva y normal de todos los trabajadores que se dediquen a su especialidad, de acuerdo a la organización, maquinaria y tecnología de cada Empresa. deberá realizar como mínimo y con la misma máquina, tres de las tareas enunciadas a continuación:</t>
  </si>
  <si>
    <t>En los casos en que en las Casas de Modas, Tiendas, Casas de Modelos, Sastrerías para Señoras y niñas, Modistas en general y demás establecimientos comprendidos en el Capítulo II que por modalidad, características o conveniencia del Empleador, los trabajadores no confeccionen las prendas en su totalidad, se considerarán y calificarán en esta categoría, siempre que realicen las partes principales de las prendas.</t>
  </si>
  <si>
    <t>Los trabajadores que pasados los quince (15) días de trabajo, no quedaren efectivos, cualquiera sea su especialidad, percibirán una compensación de un veinte por ciento (20%) sobre su jornal, independientemente de cualquier otro beneficio que pudiera corresponderle por ley.</t>
  </si>
  <si>
    <t>Los trabajadores que realicen prendas en medida, interpretación, corte y prueba del modelo de revista, foto, etc. o diseño, con las variantes de acuerdo a la figura de la clienta si fuera necesario y tengan conocimientos de la tela adecuada para ese modelo (chifón, terciopelo, encaje, organza, gasa, lana) y en general todas las telas adecuadas al soireé, controlando y cortando la tela a emplear, tiempo de confección del mismo, materiales adicionales a utilizar, costo tela/prenda y el seguimiento de la confección de la prenda hasta su realización, percibirán un adicional del treinta por ciento (30%) más sobre su respectivo salario básico.</t>
  </si>
  <si>
    <t>Los trabajadores que cosan a máquina o a mano y planchen las telas adecuadas a las especificaciones del inciso 29), que son las relacionadas al soireé, bajo las indicaciones de la Modelista y/o la primera de mesa, hasta finalizar la prenda, percibirán un adicional del veinte por ciento (20%) más sobre su  respectivo salario básico.</t>
  </si>
  <si>
    <t>Los trabajadores que realicen tareas al vacío, percibirán un 25% (veinticinco por ciento) más sobre su salario básico respectivo.</t>
  </si>
  <si>
    <t>Atracar sisas.</t>
  </si>
  <si>
    <t>Coser canto de delantero colocándole pasamano al mismo tiempo.</t>
  </si>
  <si>
    <t xml:space="preserve">                   * Centrifugado.</t>
  </si>
  <si>
    <t xml:space="preserve">                 *Colocar y retirar las prendas del lugar de trabajo.</t>
  </si>
  <si>
    <t>Los trabajadores que realicen tareas varias como ser: repartir hilos, retirar trabajo, repartir, empaquetar, clasificar, embolsar, etc. se hallan comprendidos en la presente Convención Colectiva de Trabajo y serán consideradas como Medio oficial después de tres (3) meses de antigüedad en el establecimiento, al año pasará a la categoría correspondiente.</t>
  </si>
  <si>
    <t>hace bolsillos en general y coloca ojalillos.</t>
  </si>
  <si>
    <t>arma mangas y la prenda.</t>
  </si>
  <si>
    <t>corta bolsillo ojal y pespuntea.</t>
  </si>
  <si>
    <t>Los trabajadores que colaboren en las tareas generales del sector de bordados, serán calificados como Ayudantes y percibirían un salario básico diario de:</t>
  </si>
  <si>
    <t>Los trabajadores que operen máquinas bordadoras de una aguja, 1 solo hilo, que realizan monogramas, percibirán un salario básico diario de:</t>
  </si>
  <si>
    <t>Prepara colores en todas las mezclas y componentes para cada tipo de tela.</t>
  </si>
  <si>
    <t xml:space="preserve">El personal que por disposición del empleador concurra a presentar su aporte profesional en desfiles de modas, vestir novias o acompañantes y/o concurra al templo, percibir por dicha tarea una bonificación equivalente al 100% de su salario básico diario, </t>
  </si>
  <si>
    <t>Para el caso en que dichas funciones se realicen en reemplazo del que siempre las efectúa, el salario será proporcional al del titular, por el tiempo trabajado.</t>
  </si>
  <si>
    <t>d) Para los trabajos que el personal deba realizar fuera del taller se enviarán dos personas: un Oficial Calificado, un Oficial o un Medio Oficial, salvo aquellos trabajos cuya simplicidad requiera una sola persona.</t>
  </si>
  <si>
    <t>Las tareas indicadas en este inciso no podrán efectuarlas el personal femenino.</t>
  </si>
  <si>
    <t>f) Las empresas están obligadas a proveer de cinturones de seguridad, para aquellos trabajos que así lo requieran.</t>
  </si>
  <si>
    <t>Arma schablones, estira las sedas o tela a mano o a máquina, graba y debe saber los tipos de emulsionar y componentes a utilizar, conoce las medidas de mallas para cada tipo de tela a estampar.</t>
  </si>
  <si>
    <t>a)</t>
  </si>
  <si>
    <t xml:space="preserve">BOLSILLERO                                      </t>
  </si>
  <si>
    <t xml:space="preserve">VISTERO                                 </t>
  </si>
  <si>
    <t>BOLSILLERO</t>
  </si>
  <si>
    <t>REVISADOR DE COMPOSTURAS</t>
  </si>
  <si>
    <t>Prepara toda clase de trabajo para las máquinas y/o corrige imperfecciones del corte.</t>
  </si>
  <si>
    <t>Punto atrás en la sisa hilvanada y/o cruzado en las mangas.</t>
  </si>
  <si>
    <t>Refina bolsillos y/o entretelas en el delantero y/o plaqué marcados y/o cantos en el delantero.</t>
  </si>
  <si>
    <t>Cose etiquetas internas al final y/o encandelilla.</t>
  </si>
  <si>
    <t>Forra punta de aberturas y/o puntas de vistas y/o puntas de cuellos.</t>
  </si>
  <si>
    <t>Deshilvana y/o limpia la prenda y/o tiñe ojales.</t>
  </si>
  <si>
    <t>Debe tener conocimientos completos en la especialidad del planchado.</t>
  </si>
  <si>
    <t>Coloca vivos simples o dobles para bolsillos con máquina recta.</t>
  </si>
  <si>
    <t>Envivado en general sin guía.</t>
  </si>
  <si>
    <t>Pega cintura sin guía y pespuntea.</t>
  </si>
  <si>
    <t>Es el trabajador que deberá conocer y realizar eventualmente cualquiera de las siguientes tareas:</t>
  </si>
  <si>
    <t>Pega cintura con guía.</t>
  </si>
  <si>
    <t>Coloca cierres y/o cose hombros.</t>
  </si>
  <si>
    <t>Cose botamanga o bajo.</t>
  </si>
  <si>
    <t>Cierra costados y/o mangas.</t>
  </si>
  <si>
    <t>Pega cinturas y/o cuellos con overlock.</t>
  </si>
  <si>
    <t>Atraca pasacintas o bolsillos.</t>
  </si>
  <si>
    <t>Forra pantalón hasta la rodilla.</t>
  </si>
  <si>
    <t>Forra polleras.</t>
  </si>
  <si>
    <t>Hace pinzas.</t>
  </si>
  <si>
    <t>Pega vistas.</t>
  </si>
  <si>
    <t>Hace mangas.</t>
  </si>
  <si>
    <t>Coloca forros y/o cose costados.</t>
  </si>
  <si>
    <t>Dobladilla y/o une costuras.</t>
  </si>
  <si>
    <t>Pega etiquetas.</t>
  </si>
  <si>
    <t>Cose ojal y/o botón.</t>
  </si>
  <si>
    <t>Empareja y prepara ruedo en las prendas que están cortadas al sesgo.</t>
  </si>
  <si>
    <t>Hilvana cuellos y/o mangas y/o vistas.</t>
  </si>
  <si>
    <t>Termina espejos y/o puntas de cuello.</t>
  </si>
  <si>
    <t>b) Todas las operaciones que comprenden el proceso de producción de cabezas de mangas para prendas de vestir según Anexo B1, B2 y B3</t>
  </si>
  <si>
    <t>c) Todas las operaciones que comprenden el proceso de producción de piezas de pecho para prendas de vestir según Anexo C1, C2 y C3</t>
  </si>
  <si>
    <t>Deberá realizar como mínimo todas las tareas de preparación de los tres productos (según anexos A1 y B1 y C1).</t>
  </si>
  <si>
    <t>AUXILIAR PREPARADOR</t>
  </si>
  <si>
    <t>ANEXO</t>
  </si>
  <si>
    <t>OPERACIONES QUE COMPRENDEN LA PRODUCCIÓN DE HOMBRERAS</t>
  </si>
  <si>
    <t>Preparación</t>
  </si>
  <si>
    <t>- Preparación de rellenos de hombreras</t>
  </si>
  <si>
    <t>- Preparación de telas y prensado.</t>
  </si>
  <si>
    <t>- Colocación de adhesivo a las piezas de tela.</t>
  </si>
  <si>
    <t>Es el trabajador cuyo rendimiento mínimo es el setenta por ciento (70%) de la producción del Oficial de su misma especialidad.</t>
  </si>
  <si>
    <t>Prepara bolsas para bolsillos en general y/o carteritas de pecho.</t>
  </si>
  <si>
    <t>embolsa y/o empaqueta.</t>
  </si>
  <si>
    <t>hace aberturas en bolsillo ojal.</t>
  </si>
  <si>
    <t>reparte hilos y troquela.</t>
  </si>
  <si>
    <t>marca posiciones de botones y/u ojalillos y/o broches.</t>
  </si>
  <si>
    <t>numera y/o lotea partes.</t>
  </si>
  <si>
    <t>revisa cuellos y/o puños en proceso de producción.</t>
  </si>
  <si>
    <t>revisa y hace pares.</t>
  </si>
  <si>
    <t>reparte y alcanza trabajo.</t>
  </si>
  <si>
    <t>Pespunte de vivos en bolsillo delantero.</t>
  </si>
  <si>
    <t>Colocar cuellos sin hilvanar y/o mangas sin hilvanar y/o tapa cuello sin hilvanar en cuello pegado.</t>
  </si>
  <si>
    <t>Encarta delantero.</t>
  </si>
  <si>
    <t/>
  </si>
  <si>
    <t>TRABAJO A MANO</t>
  </si>
  <si>
    <t>PLANCHA</t>
  </si>
  <si>
    <t>PLANCHADO A MANO</t>
  </si>
  <si>
    <t>Añade bajo cuello y/o  banana</t>
  </si>
  <si>
    <t>Pega botones.</t>
  </si>
  <si>
    <t>Encandalillar delanteros y costadillos y espaldas  y mangas en forro.</t>
  </si>
  <si>
    <t>Cierra sangría (costura interna de forro de  manga).</t>
  </si>
  <si>
    <t>Pespuntea costados y/o cuellos y/o delanteros y/o  bolsillos plaquet colocados.</t>
  </si>
  <si>
    <t>Cose tapa a cuello suelto.</t>
  </si>
  <si>
    <t>Hace mangas ranglan y/o aberturas de mangas.</t>
  </si>
  <si>
    <t>Forra sisas completas.</t>
  </si>
  <si>
    <t>Encuarta vista a delantero.</t>
  </si>
  <si>
    <t>Hilvana y/o encuarta vista por dentro.</t>
  </si>
  <si>
    <t>Termina bolsillos, coloca bolsas, pespuntea cierra ángulos y cierra bolsas.</t>
  </si>
  <si>
    <t>Hace sombreros y/o gorros y/o capuchones en género, para lluvia.</t>
  </si>
  <si>
    <t>Atraca sisas hilvanadas.</t>
  </si>
  <si>
    <t>Cose centro de espalda en género.</t>
  </si>
  <si>
    <t>Cierra bocamangas en mangas pegadas.</t>
  </si>
  <si>
    <t>Atraca bolsillos y/u ojales.</t>
  </si>
  <si>
    <t>Pica solapas.</t>
  </si>
  <si>
    <t>Hilvana escote.</t>
  </si>
  <si>
    <t>Hace costura de codo y/o costura interna de mangas  en género.</t>
  </si>
  <si>
    <t>El trabajador que trabaje en una (1) máquina de costura recta y un (1) máquina especial, percibirá un adicional del cinco por ciento (5%) de su salario básico, a partir del momento que efectúe la tarea.</t>
  </si>
  <si>
    <t>El trabajador/a que trabaje en dos o más máquinas especiales percibirá un adicional de diez por ciento (10%) de su salario básico, a partir del momento que efectúe la tarea.</t>
  </si>
  <si>
    <t>OFICIAL.</t>
  </si>
  <si>
    <t>OFICIAL CALIFICADO .</t>
  </si>
  <si>
    <t>OFICIAL REVISADOR</t>
  </si>
  <si>
    <t xml:space="preserve">OFICIAL PREPARADOR Y NUMERADOR </t>
  </si>
  <si>
    <t>PRIMER PLANCHADOR</t>
  </si>
  <si>
    <t>SEGUNDO PLANCHADOR</t>
  </si>
  <si>
    <t>TERCER PLANCHADOR</t>
  </si>
  <si>
    <t>OFICIAL PLANCHADOR CALIFICADO.</t>
  </si>
  <si>
    <t>MEDIO OFICIAL PLANCHADOR.</t>
  </si>
  <si>
    <t>OFICIAL CALIFICADO PLISADOR</t>
  </si>
  <si>
    <t xml:space="preserve">OFICIAL PLISADOR </t>
  </si>
  <si>
    <t>AYUDANTE</t>
  </si>
  <si>
    <t>OFICIAL REVISADOR CALIFICADO (de pantalón)</t>
  </si>
  <si>
    <t>OFICIAL REVISADOR CALIFICADO DE PLANCHA</t>
  </si>
  <si>
    <t xml:space="preserve">OFICIAL REVISADOR CALIFICADO </t>
  </si>
  <si>
    <t xml:space="preserve">OFICIAL REVISADOR ESPECIALIZADO DE SACOS </t>
  </si>
  <si>
    <t>Cuando el trabajador incluído en esta categoría deba entrenar o reentrenar a otro personal deberá recibir un aumento equivalente al 30 % de su remuneración total habitual. Este incremento como Instructor será considerado remuneración accesoria a todos los efectos, liquidandose por separado, tomandose en cuenta para todas las licencias legales y/o convencionales.</t>
  </si>
  <si>
    <t>Es el trabajador que realiza, o está en condiciones de realizar, todas las tareas productivas mencionadas en los dos puntos anteriores, manejando igualmente todo tipo de máquinas, dispositivos, accesorios, etc., con un óptimo nivel de calidad, alcanzando de manera regular, niveles de producción no inferiores al 90% del OFICIAL PRODUCTIVO CALIFICADO MÚLTIPLE “A”.-</t>
  </si>
  <si>
    <t>TRABAJO EN TALLERES DE CONFECCION, PANTALONES Y POLLERAS EN TELAS DE JEAN, PANTALONES VAQUEROS, JARDINEROS EN TELAS DE DENIM - BROCKEN - TWILL, CORDEROY Y LONETA Y EN TELAS CON MEZCLA DE ALGODON O LANA. SUAVIZADO Y DESGASTADO.</t>
  </si>
  <si>
    <t>b) Las empresas no podrán hacer trabajar a los Oficiales en carga o descarga o limpieza del taller o local.</t>
  </si>
  <si>
    <t xml:space="preserve">c) Para los trabajadores que realicen tareas insalubres, que comúnmente se efectúan, como ser: colchonería con algodón sucio, pana y pluma, encerado de trajes, impermeabilización de lonas con aceites minerales, polvos litargidios o plovagina, limpieza de mano, las empresas proveerán a los trabajadores, de guantes de goma, caretas, máscaras y soluciones contravenenosas, en cuyo defecto, los trabajadores podrán negarse a realizar dichas tareas. </t>
  </si>
  <si>
    <t>Elaboración, industrialización, manufacturación, fabricación, armado, transformación de cualquier tipo o especie de: colchones, sean estos de resortes, espuma de poliuretano, estopa, lana y/o cualquier otro material sintético y/o natural; de somiers; de lmohadas; sofás camas; sillones; de otros artículos o productos para el descanso o subproductos o derivados generados por la actividad; asimismo comprende cualquier otra actividad afín o conexa dentro del ámbito de dichas empresas relacionadas con las inidcadas precedentemente. Gozarán de los beneficios del presente C.C.T. todos los trabajadores que se desempeñen en las tareas indicadas como así también en aquellas tareas de producción y/o complementarias y/o conexas no estipuladas en el presente y que sean de apoyo o necesarias para la precedentemente citada elaboración, industrialización, manufacturación, fabricación,armado, transformación.</t>
  </si>
  <si>
    <t>El personal femenino percibirá igual salario que el  masculino cuando realice tareas en :  Lonas impermeables.  Estampados.   Caminos de coco. Alfombras de algodón y toda lona del n° 9 inclusive, en escala descendente, doble paño.  Forros, entretelas. Maletones o cualquier otro trabajo similar.</t>
  </si>
  <si>
    <t>Se comprende como Oficiala a la trabajadora que  realice una o más tareas de las mencionadas en la  primera parte de este capítulo. El trabajo que      ejecute la Oficiala no podrá ser mayor de 25 metros cuadrados y en caso de que pasara dicha medida deberá tener la colaboración de una Medio Oficiala. Los trabajos de forma deberán tener ineludiblemente la colaboración de una Medio oficiala, siempre que se trate de máquinas que no tengan tira,  costuras o rodillos. En casos especiales, la  empresa deberá encomendarles otras tareas que las mismas puedan desempeñar, siempre y cuando éstas se realicen ocasionalmente y no en forma regular y  permanente.</t>
  </si>
  <si>
    <t>Hace presillas y/o coloca presillas y/o hebillas y/o hace atraques y/o pliegues y/o fuelles y/o añadidos y/o refuerzos y/o costuras en forros y/o pega botones.</t>
  </si>
  <si>
    <t>OFICIAL CALIFICADO</t>
  </si>
  <si>
    <t>Pespuntea delanteros y/o hilvana delanteros y/o vistas a delanteros y/o coloca pasamanos.</t>
  </si>
  <si>
    <t>Colocación de trapillos.</t>
  </si>
  <si>
    <t>Forra clavitos.</t>
  </si>
  <si>
    <t>Rosetas internas planchado.</t>
  </si>
  <si>
    <t>Enfilado de armazones. Colocación de puntillas.</t>
  </si>
  <si>
    <t>Clava armazones.</t>
  </si>
  <si>
    <t>Coloca placas y puños baratos.</t>
  </si>
  <si>
    <t>En las casas de Modas o Modelos, Tiendas, que se dediquen preferentemente o con exclusividad a la confección de blusas o polleras, las trabajadoras que confeccionen las mismas se calificarán en la categoría de Oficiales Calificados de Moda o Modista.</t>
  </si>
  <si>
    <t xml:space="preserve">MEDIO OFICIAL </t>
  </si>
  <si>
    <t xml:space="preserve">OFICIAL CALIFICADO </t>
  </si>
  <si>
    <t xml:space="preserve">PRIMER OFICIAL DE MESA . </t>
  </si>
  <si>
    <t xml:space="preserve">OFICIALA POLLERISTA </t>
  </si>
  <si>
    <t xml:space="preserve">MEDIO OFICIALA POLLERISTA . </t>
  </si>
  <si>
    <t>OFICIALA CALIFICADA BRECHERA</t>
  </si>
  <si>
    <t>PLANCHADORA A MANO O A MAQUINA.</t>
  </si>
  <si>
    <t xml:space="preserve">POMPIER/A  </t>
  </si>
  <si>
    <t xml:space="preserve">OFICIALA CALIFICADA . </t>
  </si>
  <si>
    <t>PLANCHADORA</t>
  </si>
  <si>
    <t>PRIMERA DE MESA DE ARREGLOS.</t>
  </si>
  <si>
    <t>Hace bandeaux simples, visillos, banderolas, agarraderas para recogidos de los cortinados.</t>
  </si>
  <si>
    <t>OFICIAL CALIFICADO PARA TRABAJOS EXTERNOS E INTERNOS</t>
  </si>
  <si>
    <t>PERSONAL FEMENINO</t>
  </si>
  <si>
    <t>MEDIO OFICIALA</t>
  </si>
  <si>
    <t>HIGIENE Y SEGURIDAD</t>
  </si>
  <si>
    <t>a) Se recomienda a las empresas proveer a las máquinas de  coser de motor eléctrico.</t>
  </si>
  <si>
    <t>Es el trabajador que mantiene una diaria labor de acuerdo al promedio de trabajo realizado , tomando como base de promedio la producción efectiva y normal de todos los trabajadores que se dediquen a su especialidad, de acuerdo a la organización, maquinaria y tecnología de cada Empresa. Deberá realizar como mínimo y con la misma máquina, una de las tareas enunciadas a continuación:</t>
  </si>
  <si>
    <t>Pica entretelas y/o solapas</t>
  </si>
  <si>
    <t>Confecciona mangas</t>
  </si>
  <si>
    <t>13 BIS</t>
  </si>
  <si>
    <t>CATEGORIA  12</t>
  </si>
  <si>
    <t>REVISADO Y CONTROL DE CALIDAD (para todo el capítulo)</t>
  </si>
  <si>
    <t>INDUMENTARIA DE CUERO EN GENERAL, CUERO GAMUZADO.</t>
  </si>
  <si>
    <t>TRABAJO DE MESA Y DE MANO</t>
  </si>
  <si>
    <t>TRABAJO DE MANO</t>
  </si>
  <si>
    <t>PLANCHADO A MAQUINA O A MANO</t>
  </si>
  <si>
    <t>REVISADO DE TRABAJO Y CONTROL DE CALIDAD</t>
  </si>
  <si>
    <t>ARREGLOS Y COMPOSTURAS EN GENERAL</t>
  </si>
  <si>
    <t>Coser hombros en género sin hilvanar y/o mangas hilvanadas colocando el chorizo al mismo tiempo.</t>
  </si>
  <si>
    <t>Encuarta delantero.</t>
  </si>
  <si>
    <t xml:space="preserve">         b) ROTURA</t>
  </si>
  <si>
    <t xml:space="preserve">                            * A mano.</t>
  </si>
  <si>
    <t xml:space="preserve">                            * Automática.</t>
  </si>
  <si>
    <t xml:space="preserve">                            * Bancos. </t>
  </si>
  <si>
    <t xml:space="preserve">                            * Tornos.</t>
  </si>
  <si>
    <t xml:space="preserve">          c) TORSADO</t>
  </si>
  <si>
    <t>g) Para los días de lluvia se proveerá de trajes o capotes impermeables, como así también de botas de goma o galochas al personal que deba realizar tareas fuera del establecimiento.</t>
  </si>
  <si>
    <t>Los trajes o capotes, como así también las botas o galochas deberán ser entregadas por el trabajador a la empresa, una vez realizada la tarea.</t>
  </si>
  <si>
    <t>Da vuelta prendas.</t>
  </si>
  <si>
    <t>Plancha la prenda con la modalidad de la empresa.</t>
  </si>
  <si>
    <t>Plancha pantalón completo y/o cintura y/o piernas y/o camperas.</t>
  </si>
  <si>
    <t>Es el trabajador que revisa y controla la calidad de la prenda para determinar los defectos técnicos que la misma pudiera tener.</t>
  </si>
  <si>
    <t>TRABAJO EN TALLERES DE CONFECCION PANTALONES, POLLERAS,</t>
  </si>
  <si>
    <t>OFICIALA CALIFICADA</t>
  </si>
  <si>
    <t>OFICIALA</t>
  </si>
  <si>
    <t>coloca cintura y/o bolsillo con cierre.</t>
  </si>
  <si>
    <t>pega bolsillo y/o cuello y sobrecose.</t>
  </si>
  <si>
    <t>pega manga y/o cierre cerrando el delantero.</t>
  </si>
  <si>
    <t>pega y pespuntea puño y cintura.</t>
  </si>
  <si>
    <t>une bajo manga y/o recorte de espalda o delantero.</t>
  </si>
  <si>
    <t>pespuntea cuello, puño, presillas, tapas, mangas y pie de cuello.</t>
  </si>
  <si>
    <t>forma carterón angosto.</t>
  </si>
  <si>
    <t>pega carterón ancho y/o bolsillo delantero.</t>
  </si>
  <si>
    <t>pega y sobrecose cuellos y/o puños.</t>
  </si>
  <si>
    <t>atraca carteras y/o bolsillos traseros.</t>
  </si>
  <si>
    <t>coloca bolsillo plaqué con tablón y bolsillo carpintero.</t>
  </si>
  <si>
    <t>coloca puños y/o pasacintos y/o botones y/o tachas y/o broches y/o ojalillos y/o vistas y/o vista al forro del bolsillo.</t>
  </si>
  <si>
    <t>coloca bolsillo reloj y/o carteras y/o carterones y/o bolsillos plaqué simples.</t>
  </si>
  <si>
    <t>hace y pespuntea cartera.</t>
  </si>
  <si>
    <t>hace ojales y/o pecheras y/o bolsillos de costado.</t>
  </si>
  <si>
    <t>hace ruedo del bolsillo.</t>
  </si>
  <si>
    <t>pespuntea cintura y/o puños y/o presillas y/o tapas.</t>
  </si>
  <si>
    <t>sobrecose y coloca tapas.</t>
  </si>
  <si>
    <t>sobrehila cartera de ojal y botón.</t>
  </si>
  <si>
    <t>une delanteros y atraca.</t>
  </si>
  <si>
    <t>cierra bolsillo delantero.</t>
  </si>
  <si>
    <t>hace bajos y/o atraques y/u ojales.</t>
  </si>
  <si>
    <t>Los trabajadores que realicen tareas de composturas, reformas, o adaptaciones de prendas en las casas minoristas exclusivamente, percibirán un adicional de un veinte por ciento (20%) más sobre su respectivo salario básico.</t>
  </si>
  <si>
    <t>Los trabajadores que operen indistintamente una máquina de costura recta y una máquina especial, u operen en dos máquinas especiales, percibirán un adicional de un diez por ciento (10%) más de su respectivo salario básico.</t>
  </si>
  <si>
    <t>Arma cuello, tapas y puños.</t>
  </si>
  <si>
    <t>Dobladilla partes chicas.</t>
  </si>
  <si>
    <t>Encandalilla y sobrehila partes chicas.</t>
  </si>
  <si>
    <t>Pega pie de cuello a cuello y/o broches y botones metálicos y/o etiquetas.</t>
  </si>
  <si>
    <t>Arma y plancha bolsillos.</t>
  </si>
  <si>
    <t>Corta hilos.</t>
  </si>
  <si>
    <t>TAREAS DE ESTAMPADO EN GENERAL</t>
  </si>
  <si>
    <t>Revisa cuello y puño en proceso de producción y/o revisa pares.</t>
  </si>
  <si>
    <t>Reparte trabajo y/o hilos.</t>
  </si>
  <si>
    <t>Troquela.</t>
  </si>
  <si>
    <t>Hace mangas raglán y/o aberturas de mangas.</t>
  </si>
  <si>
    <t>El presente Capítulo comprende al personal de ambos sexos mayores y menores de edad, de las siguientes actividades:</t>
  </si>
  <si>
    <t>DISCRIMINACION DE CATEGORIAS LABORALES, TAREAS Y SALARIOS</t>
  </si>
  <si>
    <t>(Exclusivamente para este capítulo)</t>
  </si>
  <si>
    <t xml:space="preserve"> Es el trabajador que se desempeña con conocimiento en las tareas principales en la empresa o secciones.</t>
  </si>
  <si>
    <t xml:space="preserve"> NOTA: Es obligatorio para la empresa tener Oficiales Calificados de acuerdo a la escala que se transcribe a   continuación, como máximo:</t>
  </si>
  <si>
    <t>Acorta mangas y/o sacos</t>
  </si>
  <si>
    <t>Alarga mangas y/o sacos</t>
  </si>
  <si>
    <t>Hace bajos de pantalones y/o forrados en general</t>
  </si>
  <si>
    <t>Pone pruebas</t>
  </si>
  <si>
    <t>Es el trabajador que marca todas las composturas para ser realizadas por otros trabajadores.</t>
  </si>
  <si>
    <t>Es el trabajador que revisa las composturas después de realizadas.</t>
  </si>
  <si>
    <t>REFORMA DE VESTIDOS Y COMPOSTURAS DE MEDIDA Y CONFECCION PARA SEÑORAS Y NIÑAS.</t>
  </si>
  <si>
    <t>DISPOSICIONES GENERALES</t>
  </si>
  <si>
    <t>SEGUNDO OFICIAL</t>
  </si>
  <si>
    <t>Coloca tapas a bolsillos.</t>
  </si>
  <si>
    <t>MAQUINAS ESPECIALES.</t>
  </si>
  <si>
    <t>DISPOSICIONES GENERALES PARA ESTE CAPITULO .</t>
  </si>
  <si>
    <t>Coloca mangas y vistas y/o todo tipo de bolsillos externos</t>
  </si>
  <si>
    <t>Hace todo tipo de bolsillos</t>
  </si>
  <si>
    <t>Pega cuellos</t>
  </si>
  <si>
    <t>Monta vistas en delantero (cáscara)</t>
  </si>
  <si>
    <t>Coloca cierres finales en prendas armadas</t>
  </si>
  <si>
    <t>Hace pespuntes finales en prendas armadas</t>
  </si>
  <si>
    <t>Coloca adornos y/o cierres en autopartes y/o chorizos</t>
  </si>
  <si>
    <t>Coloca hombreras</t>
  </si>
  <si>
    <t>Hace pespuntes en autopartes y/o bolsillos internos</t>
  </si>
  <si>
    <t>Hace cuellos y/u ojales militares y/o pespuntes en general</t>
  </si>
  <si>
    <t>Une el forro al cuero</t>
  </si>
  <si>
    <t>Arma costados y hombros (armar cáscara completa)</t>
  </si>
  <si>
    <t>Hace todo tipo de espaldas</t>
  </si>
  <si>
    <t>Rasado de napacan</t>
  </si>
  <si>
    <t>Arma forro</t>
  </si>
  <si>
    <t>Cierra aberturas y/o sisas</t>
  </si>
  <si>
    <t>Hace espaldas y/o mangas</t>
  </si>
  <si>
    <t>Une todas las costuras internas del cuero</t>
  </si>
  <si>
    <t>Cambra cuellos</t>
  </si>
  <si>
    <t>Prepara bolsillos</t>
  </si>
  <si>
    <t>Recorta, refina, da vuelta y martilla:</t>
  </si>
  <si>
    <t>bolsillos y/o cuellos y/o delanteros y/o puños , dobladillos de cuero en general</t>
  </si>
  <si>
    <t>compagina y distribuye</t>
  </si>
  <si>
    <t>distribuye autopartes</t>
  </si>
  <si>
    <t>Cose botones</t>
  </si>
  <si>
    <t>Empaqueta, refina y prolija costuras</t>
  </si>
  <si>
    <t>Forra botones y/o hebillas</t>
  </si>
  <si>
    <t>Hace atraques y/o todo trabajo de cementado</t>
  </si>
  <si>
    <t>Limpia la prenda y/o termina sisas</t>
  </si>
  <si>
    <t>Prepara todo el trabajo para el oficial de mesa</t>
  </si>
  <si>
    <t>Realiza trabajos de expedición</t>
  </si>
  <si>
    <t>Marca botones y/o tiñe ojales</t>
  </si>
  <si>
    <t>Los tres tipos de máquinas serán definidos  en la  Empresa, para cada sección de la misma, de acuerdo a los productos que se fabriquen y a las tareas específicas que requiera.-</t>
  </si>
  <si>
    <t>Las tareas a realizar serán todas las que se requieran en la Empresa, con la utilización de dichos tipos de máquinas.-</t>
  </si>
  <si>
    <t>Los dos tipos de máquinas serán definidos por la Empresa, para cada sección de la misma, de acuerdo a los productos que se  fabriquen y a las tareas específicas que requiera.-</t>
  </si>
  <si>
    <t xml:space="preserve">CON O SIN APARATOS, DISPOSITIVOS, HERRAMIENTAS Y/O ACCESORIOS. </t>
  </si>
  <si>
    <t xml:space="preserve">a) Realiza las tareas más complejas como colocar ojalillos, broches, tachas, etc.; planchar por medios manuales o mecánicos, con excelente terminación, las prendas confeccionadas dejándolas  listas para su venta; hacer zurcidos invisibles, etc.- </t>
  </si>
  <si>
    <t xml:space="preserve">b) También asiste a los operarios de su módulo (o grupo de trabajo), alcanzándoles los productos para elaborar y proveyéndoles de todos los elementos que aquellos necesiten para su labor, tratando por todos los medios a su alcance que no interrumpan su tarea productiva. </t>
  </si>
  <si>
    <t>Tiene conocimientos específicos para detectar las  fallas técnicas de las telas, clasifica. NOTA: Dentro del sector de costura exclusivamente.</t>
  </si>
  <si>
    <t>Es el que separa y prepara toda clase de implementos para los trabajos a máquina o a mano, troquela y corta con responsabilidad de control</t>
  </si>
  <si>
    <t>Los trabajadores que operen varias máquinas distintas, y rinda la eficiencia y calidad de la Categoría a criterio de la empresa, percibirán un adicional del diez por ciento (10%) más sobre sus respectivos salarios básicos.</t>
  </si>
  <si>
    <t>Overlock - 2, 3 o mas agujas - Ametralladoras - Máquina de ojales - Atraques - Zig zag - Automáticas - Computarizadas - Robots - Máquina pega botón de pasta.</t>
  </si>
  <si>
    <t>Plancha partes interiores de la prenda</t>
  </si>
  <si>
    <t>Pespuntea costuras cargadas y/o cuellos y/o delanteros.</t>
  </si>
  <si>
    <t>Deberá tener conocimientos completos en la especialidad para determinar los defectos técnicos en la prenda y su calidad.</t>
  </si>
  <si>
    <t>NOTA: con exclusión de sacones, trajes y tapados.</t>
  </si>
  <si>
    <t>Ensamblados en general.</t>
  </si>
  <si>
    <t>Hace abertura de bolsillos ojal y/o hace pares.</t>
  </si>
  <si>
    <t>Numeradora y loteadora de partes.</t>
  </si>
  <si>
    <t>Dicha producción no debe ser inferior al promedio del Oficial Calificado y deberá realizar todas las tareas enunciadas en los siguientes incisos, y operar indistintamente varias máquinas.</t>
  </si>
  <si>
    <t>CAMISERIA:</t>
  </si>
  <si>
    <t>CONFECCION Y COSTURA DE ARTICULOS EN TELAS DE LONA Y SIMILARES</t>
  </si>
  <si>
    <t>PERSONAL COMPRENDIDO.</t>
  </si>
  <si>
    <t>OFICIAL BORDADOR/A CALIFICADO EN MAQUINAS AUTOMATICAS (computarizada)</t>
  </si>
  <si>
    <t>Programación de agujas.</t>
  </si>
  <si>
    <t>Armado de bastidores de 1 a 24 cabezales.</t>
  </si>
  <si>
    <t>Armado de bastidores de 1 o más cabezales.</t>
  </si>
  <si>
    <t>Es el trabajador que deberá conocer y realizar habitualmente las tareas enunciadas a continuación:</t>
  </si>
  <si>
    <t>1 cabezal.</t>
  </si>
  <si>
    <t>Armado de bastidores.</t>
  </si>
  <si>
    <t>Arreglo de bordados.</t>
  </si>
  <si>
    <t>hace barbijos y/o gorros y/o botas de sanidad.</t>
  </si>
  <si>
    <t>pega pie de cuello y etiquetas.</t>
  </si>
  <si>
    <t>añade el ala y/o arma la copa.</t>
  </si>
  <si>
    <t>coloca entretela y/o pega cinta.</t>
  </si>
  <si>
    <t>hace la litera y el forro hasta dejarlo listo para el trabajo del Oficial.</t>
  </si>
  <si>
    <t>plancha la prenda terminada.</t>
  </si>
  <si>
    <t>plancha cintura.</t>
  </si>
  <si>
    <t>plancha piernas.</t>
  </si>
  <si>
    <t>plancha partes de la prenda en proceso de producción.</t>
  </si>
  <si>
    <t>plancha a mano, o a vapor, o dobladora o plastificadora.</t>
  </si>
  <si>
    <t>SECTOR ARMADO COLCHONES RESORTES</t>
  </si>
  <si>
    <t>SECTOR LOGISTICA</t>
  </si>
  <si>
    <t>SECTOR ARMADO COLCHONES ESPUMA</t>
  </si>
  <si>
    <t>SECTOR ESTRUCTURA RESORTES</t>
  </si>
  <si>
    <t xml:space="preserve">SECTOR ALMOHADAS </t>
  </si>
  <si>
    <t>SECTOR SOMMIERS</t>
  </si>
  <si>
    <t>SECTOR MATELASEADO Y CORT. COST. TELAS</t>
  </si>
  <si>
    <t>COLCHONES Y ACCESORIOS PARA EL DESCANSO</t>
  </si>
  <si>
    <t>PARA LAS EMPRESAS QUE TENGAN COMO ACTIVIDAD ESPECÍFICA, LAS TAREAS DETERMINADAS EN ESTE CAPITULO</t>
  </si>
  <si>
    <t>a) Colchas sencillas: son las que llevan uno o dos vivos en cada lado o galón aplicado recto, con volados y sin forro.</t>
  </si>
  <si>
    <t>b) Colchas intermedias: son las que tienen las mismas características que las sencillas, pero forradas o llevan en lugar de vivos cinta o pasacintas sobre la costura, ya sean lisas o fruncidas.</t>
  </si>
  <si>
    <t>Esta categorización se hará de acuerdo a los términos del Art. 22 del presente CCT.</t>
  </si>
  <si>
    <t>c) Arreglo de prendas.</t>
  </si>
  <si>
    <t>d) Hace ojales a mano.</t>
  </si>
  <si>
    <t>e) Tapar costura.</t>
  </si>
  <si>
    <t>ORTOPEDIA</t>
  </si>
  <si>
    <t>a) Hace: almohadillas</t>
  </si>
  <si>
    <t>b) Cose: aparatos y/o partes principales de éstos</t>
  </si>
  <si>
    <t>c) Hace: forrados</t>
  </si>
  <si>
    <t>Realiza las tareas secundarias.</t>
  </si>
  <si>
    <t>Plancha las composturas y/o reformas.</t>
  </si>
  <si>
    <t>10</t>
  </si>
  <si>
    <t>11</t>
  </si>
  <si>
    <t>12</t>
  </si>
  <si>
    <t>13</t>
  </si>
  <si>
    <t>14</t>
  </si>
  <si>
    <t>MEDIO OFICIAL PREPARADOR</t>
  </si>
  <si>
    <t>REVISOR</t>
  </si>
  <si>
    <t>Es el trabajador que deberá conocer y realizar eventualmente cualquiera de las siguientes operaciones:</t>
  </si>
  <si>
    <t>Pica bajo cuello y/o entretelas.</t>
  </si>
  <si>
    <t>Hace toda clase de engomados y encerados.</t>
  </si>
  <si>
    <t xml:space="preserve">Deshilvana y/o limpia la prenda y/o tiñe ojales. </t>
  </si>
  <si>
    <t>Hace atraques.</t>
  </si>
  <si>
    <t>Hace presillas.</t>
  </si>
  <si>
    <t>Recorta y/o empareja sobrantes y/o hace piquetes.</t>
  </si>
  <si>
    <t>Retira y/o sella trabajo.</t>
  </si>
  <si>
    <t>Recorta hombreras y/o sisas hilvanadas.</t>
  </si>
  <si>
    <t>Compagina trabajos.</t>
  </si>
  <si>
    <t>CATEGORIA 13</t>
  </si>
  <si>
    <t xml:space="preserve">         a) LIJADO </t>
  </si>
  <si>
    <t xml:space="preserve">                           * Bigote con aerógrafo.</t>
  </si>
  <si>
    <t xml:space="preserve">                           * Bigote permanente con plancha.</t>
  </si>
  <si>
    <t xml:space="preserve">                           * Lijado sobre banco.</t>
  </si>
  <si>
    <t xml:space="preserve">                           * Cepillado con muñeco o robot.</t>
  </si>
  <si>
    <t>TALLERES DE CONFECCION Y DE MEDIDA EN GRAL. PARA SENORAS Y NIÑOS EN GENERAL DE SACOS, GABANES, TAPADOS, PERRAMUS, PANTALONES, POLLERAS, CHALECOS, PILOTOS, IMPERMEABLES Y UNIFORMES EN GENERAL, VESTIDOS, BLUSAS, SHORTS, BERMUDAS. CUALQUIERA FUERA EL MATERIAL EMPLEADO EN SU CONFECCION.</t>
  </si>
  <si>
    <t>VESTIDOS, BLUSAS, SHORTS, PANTALONES, BERMUDAS, POLLERAS.</t>
  </si>
  <si>
    <t xml:space="preserve">CAMISERIA EN GENERAL, CORBATAS, PIJAMAS, ROBES, ROPA INTERIOR. </t>
  </si>
  <si>
    <t>PIJAMAS, ROPA INTERIOR:</t>
  </si>
  <si>
    <t>PIJAMAS Y ROPA INTERIOR</t>
  </si>
  <si>
    <t>b) Hacer: puños, bolsillo ojal con máquina de una aguja, pespunte de ornamentos.</t>
  </si>
  <si>
    <t>b) Hacer:puños, bolsillo ojal con máquina de una aguja, pespunte de ornamentos.</t>
  </si>
  <si>
    <t>CAMPERAS Y SACONES DE VESTIR Y DEPORTIVOS, EN TELAS DE CASIMIR, POLYESTER, POLYAMIDA, ALGODON, MEZCLAS VARIAS CON O SIN RELLENOS, SHORTS, CARDIGANS, NAUTICOS. INDUMENTARIA ANTIFLAMA EN TELAS ESPECIALES, EQUIPOS DE ALTA MONTAÑA</t>
  </si>
  <si>
    <t>CONFECCION DE SHORTS.</t>
  </si>
  <si>
    <t>Refina delanteros sin molde y/o vistas y/o carteras.</t>
  </si>
  <si>
    <t>BÁSICO</t>
  </si>
  <si>
    <t>Cuando se trate de fábricas o talleres de venta al por mayor, esta trabajadora confecciona todo el sombrero, y lo produce sin adaptaciones individuales.</t>
  </si>
  <si>
    <t>TRABAJO DE MESA, DE MANO Y DE PREPARACION</t>
  </si>
  <si>
    <t>OJALADO</t>
  </si>
  <si>
    <t>REVISADO.</t>
  </si>
  <si>
    <t>TAREAS Y SALARIOS PARA TALLERES DE PANTALON.</t>
  </si>
  <si>
    <t>TRABAJO A MAQUINA.</t>
  </si>
  <si>
    <t xml:space="preserve">Termina punta de cintura sin pico. </t>
  </si>
  <si>
    <t>PREPARACION (DE PANTALON)</t>
  </si>
  <si>
    <t>TALLERES DE CHALECOS</t>
  </si>
  <si>
    <t>Forra bajos y/o cinturas</t>
  </si>
  <si>
    <t>Es el trabajador que confecciona el chaleco completo</t>
  </si>
  <si>
    <t xml:space="preserve">Hace ojales y todo tipo de bolsillos </t>
  </si>
  <si>
    <t>SUAVIZADO Y DESGASTADO DE TODAS LAS PRENDAS EN PROCESO DE PRODUCCION.</t>
  </si>
  <si>
    <t>·        Máquina de suavizado y desgaste / secadora.</t>
  </si>
  <si>
    <t>·        Preparación y control de la proporción de materiales del suavizado y desgaste.</t>
  </si>
  <si>
    <t>SUAVIZADO Y DESGASTADO EXTERNOS, PROCESOS DE TRATAMIENTO, DESTEÑIDOS, ENVEJECIMIENTO, TERMINACION Y CONTROL DE CALIDAD DE PRENDAS SIN USO EN PROCESO DE PRODUCCION  INDEPENDIENTES DE EMPRESAS INDUSTRIALES DE CONFECCION.</t>
  </si>
  <si>
    <t>SUAVIZADO Y DESGASTADO INTERNOS, PROCESOS DE TRATAMIENTO, DESTEÑIDOS, ENVEJECIMIENTO, TERMINACION Y CONTROL DE CALIDAD DE PRENDAS SIN USO EN PROCESO DE PRODUCCION DEPENDIENTES DE EMPRESAS INDUSTRIALES DE CONFECCION.</t>
  </si>
  <si>
    <t xml:space="preserve">                               * Trabajo a mano.</t>
  </si>
  <si>
    <t xml:space="preserve">                               * Trabajo con máquina automática.</t>
  </si>
  <si>
    <t>·        Teñido y desteñido.</t>
  </si>
  <si>
    <t xml:space="preserve">                   * Sacar piedra.</t>
  </si>
  <si>
    <t xml:space="preserve">                   * Ayudar en secadora.</t>
  </si>
  <si>
    <t xml:space="preserve">                 *Abastecer de prendas al planchador.</t>
  </si>
  <si>
    <t>Plancha sacones y/o tapados y/o trajes</t>
  </si>
  <si>
    <t>Plancha toda clase de prendas</t>
  </si>
  <si>
    <t>Plancha partes secundarias de la prenda.</t>
  </si>
  <si>
    <t>Plancha terminaciones.</t>
  </si>
  <si>
    <t>Programa la máquina</t>
  </si>
  <si>
    <t>Pasa la tela para plisar</t>
  </si>
  <si>
    <t>Envuelve el plisado</t>
  </si>
  <si>
    <t>Cierra los rollos</t>
  </si>
  <si>
    <t>Secunda al Oficial</t>
  </si>
  <si>
    <t>Dicha producción no debe ser inferior al promedio del Oficial y deberá realizar como mínimo todas las tareas de dos de los procesos enunciadas en los siguientes incisos conforme a calidad normal y habitual registradas en la empresa.</t>
  </si>
  <si>
    <t>Conoce el nombre de las telas, el revés y el derecho de las mismas, sabe cual es el pie del dibujo y sabe calzar los paños.</t>
  </si>
  <si>
    <t>También tiene que aplicar cordones y cintas.</t>
  </si>
  <si>
    <t>Hace fundas para automóviles y almohadones.</t>
  </si>
  <si>
    <t>Confecciona todo trabajo en todas las calidades de telas inclusive colchas, fundas.</t>
  </si>
  <si>
    <t>Hace cubrecamas y/o acolchados matelassé. Hace mantas en cualquier tipo de tela y medida.</t>
  </si>
  <si>
    <t xml:space="preserve">                del Sector :del Sector :</t>
  </si>
  <si>
    <t>Los trabajadores de esta especialidad, ganarán los mismos sueldos que los fijados para la pompa de hombres, detallados en el presente Capítulo, Incisos 1 al 10.</t>
  </si>
  <si>
    <t>Es el trabajador que confecciona cualquier tipo de prenda completa, inclusive las de talle.</t>
  </si>
  <si>
    <t>Hace una prenda hasta terminar hombros y/o costados</t>
  </si>
  <si>
    <t>Coloca cuello y/o mangas</t>
  </si>
  <si>
    <t>Hace bolsillos exteriores</t>
  </si>
  <si>
    <t>Si realiza exclusivamente ojales, percibirá un treinta por ciento (30%) más del salario fijado en este inciso.</t>
  </si>
  <si>
    <t>POMPIERA ALISTADORA CALIFICADA</t>
  </si>
  <si>
    <t>COSTURERA POMPIERA</t>
  </si>
  <si>
    <t>MARCADOR DE COMPOSTURAS</t>
  </si>
  <si>
    <t>POMPIER PROBADOR Y MARCADOR</t>
  </si>
  <si>
    <t>OFICIAL CALIFICADO ESPECIALIZADO</t>
  </si>
  <si>
    <t>OFICIAL</t>
  </si>
  <si>
    <t>COSTURERA AYUDANTA ADELANTADA</t>
  </si>
  <si>
    <t>MEDIO OFICIAL</t>
  </si>
  <si>
    <t>DISPOSICIONES GENERALES PARA ESTE CAPITULO.</t>
  </si>
  <si>
    <t xml:space="preserve">MEDIO OFICIAL  </t>
  </si>
  <si>
    <t xml:space="preserve">OFICIAL </t>
  </si>
  <si>
    <t xml:space="preserve">OFICIAL CALIFICADO  </t>
  </si>
  <si>
    <t xml:space="preserve">PRIMERA DE MESA. </t>
  </si>
  <si>
    <t xml:space="preserve">PLANCHADORA A MAQUINA O A MANO  </t>
  </si>
  <si>
    <t>Coloca cierres y/o vivos sin guía.</t>
  </si>
  <si>
    <t>Hace y coloca bolsillos completos.</t>
  </si>
  <si>
    <t>Cierra costados, tiros y entrepiernas.</t>
  </si>
  <si>
    <t>Coloca puños y/o hace bajos.</t>
  </si>
  <si>
    <t>Plancha toda clase de prendas y en todo tipo de cueros</t>
  </si>
  <si>
    <t>Es el trabajador que mantiene una diaria labor de acuerdo al promedio de trabajo realizado en cada una de las máquinas, tomando como base promedio la producción efectiva y normal de todos lo trabajadores/as así calificados, que se dediquen a su especialidad, de acuerdo a la organización, maquinaria y tecnología de cada empresa.</t>
  </si>
  <si>
    <t>Es el trabajador que mantiene una diaria labor de acuerdo al promedio de trabajo realizado, tomando como base promedio la producción efectiva y normal de todos los trabajadores/as así calificados, que se dediquen a su especialidad, de acuerdo a la organización, y tecnología de cada empresa.</t>
  </si>
  <si>
    <t>Los Oficiales Calificados y los Oficiales que tengan a su cargo la orientación y enseñanza del personal que se inicia y dediquen a esta labor un mínimo de un treinta por ciento (30%) de su tiempo laboral, percibirán un adicional de un veinte por ciento (20%) más de su respectivo salario básico.</t>
  </si>
  <si>
    <t>Los trabajadores que realicen tareas en Medida y/o Modelos exclusivamente costura a mano o a máquina, percibirán un adicional de un veinte por ciento (20%) más de su respectivo salario básico durante el período que efectúen dicho trabajo, no exigiéndose producción.</t>
  </si>
  <si>
    <t>OFICIAL DE COSTURA CALIFICADO MÚLTIPLE "A"</t>
  </si>
  <si>
    <t>OFICIAL DE COSTURA CALIFICADO MÚLTIPLE "B"</t>
  </si>
  <si>
    <t>OFICIAL DE COSTURA CALIFICADO MÚLTIPLE "C"</t>
  </si>
  <si>
    <t>OFICIAL DE COSTURA CALIFICADO</t>
  </si>
  <si>
    <t>OFICIAL DE COSTURA</t>
  </si>
  <si>
    <t>½ OFICIAL DE COSTURA</t>
  </si>
  <si>
    <t>OFICIAL DE MANO CALIFICADO MÚLTIPLE "A"</t>
  </si>
  <si>
    <t>OFICIAL DE MANO CALIFICADO MÚLTIPLE "B"</t>
  </si>
  <si>
    <t>OFICIAL  DE MANO CALIFICADO MÚLTIPLE "C"</t>
  </si>
  <si>
    <t>OFICIAL  DE MANO CALIFICADO</t>
  </si>
  <si>
    <t>OFICIAL  DE MANO</t>
  </si>
  <si>
    <t>½ OFICIAL  DE MANO</t>
  </si>
  <si>
    <t>Coloca corderitos y/o matelassé y/o vistas y/o vistas de cuero.</t>
  </si>
  <si>
    <t>Cierra costados y mangas con overlock.</t>
  </si>
  <si>
    <t>Hace ruedos a abertura de manga y/o vistas y/o arreglos y/o dibujos en vistas y/o puntas de puño y cintura en U.</t>
  </si>
  <si>
    <t>Ojala.</t>
  </si>
  <si>
    <t>Pespuntea cuello, puño, presilla, tapas y mangas.</t>
  </si>
  <si>
    <t>Pega percalina con vivos delanteros y/o mangas con overlock y/o cierres en partes.</t>
  </si>
  <si>
    <t>Une hombros.</t>
  </si>
  <si>
    <t>Arma cuello, puños, presillas y tapas.</t>
  </si>
  <si>
    <t>Arma bolsas.</t>
  </si>
  <si>
    <t>Fija bolsillo ojal y/o tapas.</t>
  </si>
  <si>
    <t>Hace ruedos en partes chicas y/o ruedos en bolsillos y/o punta de puños y cintura en atraque recto.</t>
  </si>
  <si>
    <t>Pega vistas a percalina y/o etiquetas y/o presillas y/o botones, tachas y broches.</t>
  </si>
  <si>
    <t>Sobrehila o encandalilla partes chicas.</t>
  </si>
  <si>
    <t>Une recortes de corderito.</t>
  </si>
  <si>
    <t>Forma carterón angosto.</t>
  </si>
  <si>
    <t>Pega carterón ancho y/o bolsillo delantero y/o mangas con dobladillador cerrado.</t>
  </si>
  <si>
    <t>Pega y sobrecose cuellos y/o puños.</t>
  </si>
  <si>
    <t>Cierra costados y mangas.</t>
  </si>
  <si>
    <t>Dobladilla ruedo.</t>
  </si>
  <si>
    <t>Encandalilla, sobrehila cuello.</t>
  </si>
  <si>
    <t>Hace arreglos.</t>
  </si>
  <si>
    <t xml:space="preserve">e) Para los trabajadores que realicen tareas insalubres, que comúnmente se efectúan, como ser: colchonería con algodón sucio, pana y pluma, encerado de trajes, impermeabilización de lonas con aceites minerales, polvos litargidios o plovagina, limpieza de mano, las empresas proveerán a los trabajadores, de guantes de goma, caretas, máscaras y soluciones contravenenosas, en cuyo defecto, los trabajadores podrán negarse a realizar dichas tareas. </t>
  </si>
  <si>
    <t>h) El trabajador que fuera enviado a realizar tareas fuera del taller, percibirá los correspondientes gastos de movilidad y además una suma para solventar gastos de refrigerio que será el equivalente al 20% (veinte por ciento) del salario del Inciso 1 Oficial Calificado de este capítulo.</t>
  </si>
  <si>
    <t>Es el trabajador que mantiene una diaria labor de acuerdo al promedio de trabajo realizado, y tomando como base de promedio la producción efectiva y normal de todos los trabajadores/as así calificados, que se dediquen a su especialidad, de acuerdo a la organización particular de cada empresa, maquinaria, tecnología y exigencias de calidad.</t>
  </si>
  <si>
    <t>plancha todo tipo de gorras y sombreros, cualquier variedad de material.</t>
  </si>
  <si>
    <t>MANTENIMIENTO MECANICO, ELECTRICO Y ELECTRONICO</t>
  </si>
  <si>
    <t xml:space="preserve">Dibuja, copia, crea dibujos, no calca. </t>
  </si>
  <si>
    <t>DEPÓSITO DE MATERIAS PRIMAS</t>
  </si>
  <si>
    <t>EMPAQUE Y DEPÓSITO de PRODUCTO TERMINADO</t>
  </si>
  <si>
    <t>Coloca pitucones y/o escudos.</t>
  </si>
  <si>
    <t>Hilvana escotes.</t>
  </si>
  <si>
    <t>Prolija costuras al final.</t>
  </si>
  <si>
    <t>Abrocha vistas al delantero.</t>
  </si>
  <si>
    <t>Forra punta de aberturas y/o puntas de vistas y/o  puntas de cuellos.</t>
  </si>
  <si>
    <t>c) Las empresas no podrán hacer trabajar a los Oficiales en carga o descarga o limpieza del taller o local.</t>
  </si>
  <si>
    <t>CORSETERIA</t>
  </si>
  <si>
    <t>a) Armado de laterales.</t>
  </si>
  <si>
    <t>b) Armado de corpiño completo.</t>
  </si>
  <si>
    <t>c) Hacer pespunte de ornamentos.</t>
  </si>
  <si>
    <t>d) Revestimiento de copas.</t>
  </si>
  <si>
    <t>e) Unir tasas a frente y laterales.</t>
  </si>
  <si>
    <t>f) Pega puntillas.</t>
  </si>
  <si>
    <t>g) Elastizado en cualquier parte de la prenda.</t>
  </si>
  <si>
    <t>LENCERIA</t>
  </si>
  <si>
    <t>a) Pega: canesú</t>
  </si>
  <si>
    <t>b) Hace: costura en punto guante</t>
  </si>
  <si>
    <t>c) Tapar costura.</t>
  </si>
  <si>
    <t>TRUSAS</t>
  </si>
  <si>
    <t>a) Armado y modelado con pieza de entrepierna.</t>
  </si>
  <si>
    <t>b) Fijar entrepierna.</t>
  </si>
  <si>
    <t>c) Unir espalda a delanteros.</t>
  </si>
  <si>
    <t>d) Cerrar costados.</t>
  </si>
  <si>
    <t>e) Elastizado de cinturas y piernas.</t>
  </si>
  <si>
    <t>Etiqueta y/o hace paquetes y/o marca y/o numera y/o precinta y/o recorta entretela y/o refina cuellos sueltos.</t>
  </si>
  <si>
    <t>Da vuelta delantero y/o vivos de bolsillo y/o tapas y/o cinturones y/o charreteras y/o embolsado.</t>
  </si>
  <si>
    <t>Debe tener conocimientos completos en la especialidad de saco para determinar los defectos técnicos en los mismos y su calidad.</t>
  </si>
  <si>
    <t xml:space="preserve">OJALADO A MAQUINA: Ojalador          </t>
  </si>
  <si>
    <t>SEGUNDO OFICIAL PLANCHADOR</t>
  </si>
  <si>
    <t>OFICIAL PLANCHADOR</t>
  </si>
  <si>
    <t>OFICIAL PLANCHADOR CALIFICADO</t>
  </si>
  <si>
    <t>OFICIAL REVISADOR CALIFICADO (de chalecos)</t>
  </si>
  <si>
    <t>Es la trabajadora que secunda a la Oficiala en el   trabajo.</t>
  </si>
  <si>
    <t>DISPOSICIONES GENERALES Y BENEFICIOS SOCIALES EXCLUSIVAMENTE PARA ESTE CAPITULO</t>
  </si>
  <si>
    <t>b) OFICIAL</t>
  </si>
  <si>
    <t>Hilvana delanteros y/o cose susones y/o cierra carteras.</t>
  </si>
  <si>
    <t>Coloca pasamanos y/o cose sisas y/o escote y/o bajos.</t>
  </si>
  <si>
    <t>Termina bolsillos o sea: coloca cartera y bolsas y cierra ángulos.</t>
  </si>
  <si>
    <t>Prepara bolsas y/o carteritas y/o apunta a pasamano y/o coloca vivos simples o dobles con máquina específica.</t>
  </si>
  <si>
    <t>Los Bordadores que tengan a su cargo la orientación por ciento (30%) de su tiempo laboral, percibirán un adicional de un veinte por ciento (20%) más de su respectivo salario básico.</t>
  </si>
  <si>
    <t>Los trabajadores que operen Máquinas Automáticas de más de tres (3) bastidores, percibirán un veinte por ciento (20%) más sobre su respectivo salario básico.</t>
  </si>
  <si>
    <t>El trabajador que atienda más de una Máquina Automática y no tenga Ayudante, percibirá un cincuenta por ciento (50%) más sobre su respectivo salario básico.</t>
  </si>
  <si>
    <t>Los trabajadores que realicen bordados a mano en prendas que se encuentran comprendidas en el capitulo II, percibirán un adicional del 13% sobre su respectivo salario básico.</t>
  </si>
  <si>
    <t>Los trabajadores que realicen bordados a máquina manuales en prendas que se encuentran comprendidas en el capitulo II, percibirían un adicional del 22% sobre su respectivo salario básico.</t>
  </si>
  <si>
    <t>(Para todos los capítulos)</t>
  </si>
  <si>
    <t>OFICIAL BORDADOR/A CALIFICADO EN MAQUINAS SEMIAUTOMATICAS</t>
  </si>
  <si>
    <t>a) OFICIAL CALIFICADO</t>
  </si>
  <si>
    <t>Corta cierres a medida.</t>
  </si>
  <si>
    <t>Cose y/o pespuntea tapitas, presillas y tirillas en general.</t>
  </si>
  <si>
    <t>Desgrana cierres.</t>
  </si>
  <si>
    <t>Pega cuero y/o bolsillos relojeros.</t>
  </si>
  <si>
    <t>Encandalilla o sobrehila delanteros, traseros y carteras.</t>
  </si>
  <si>
    <t>Realiza todas las tareas del preparado por no   venir éste realizado del corte y/o está a su cargo  el grupo de preparación para el taller.</t>
  </si>
  <si>
    <t>b) Hacer: cuello completo, puños completos,  vistas completas</t>
  </si>
  <si>
    <t>a) Colocación de: cuellos, cierres en máquina de una aguja sin guía, vivos sin guía, mangas, puños.</t>
  </si>
  <si>
    <t>a) Colocación de: cuello, canesú, mangas, puños.</t>
  </si>
  <si>
    <t>b) Hacer: cuello completo, puños completos, vistas completas.</t>
  </si>
  <si>
    <t>rulote</t>
  </si>
  <si>
    <t>bragueros</t>
  </si>
  <si>
    <t>fajas</t>
  </si>
  <si>
    <t>fajas tipo bank</t>
  </si>
  <si>
    <t>suspensores</t>
  </si>
  <si>
    <t>Deberá realizar como mínimo una de las tareas enunciadas a continuación.</t>
  </si>
  <si>
    <t>h) Pegar botones, poner broches, hacer atraques, hacer ojales en máquina específica.</t>
  </si>
  <si>
    <t>e) Tapar costuras.</t>
  </si>
  <si>
    <t>Es el trabajador cuyo rendimiento mínimo es el setenta por ciento (70%) de la producción del Oficial de su especialidad y/o a falta de este último del Oficial calificado.</t>
  </si>
  <si>
    <t>ITEM</t>
  </si>
  <si>
    <t>Deberá realizar como mínimo todas las tareas de preparación de los tres productos (según anexos A1 y  B1 y C1) y además deberá hacer todas las tareas de costura y terminación de uno de los tres productos (según anexos A2 y A3, ó B2 y B3, ó C2 y C3) conforme a calidad normal y habitual registradas en la empresa.</t>
  </si>
  <si>
    <t>Deberá realizar como mínimo todas las tareas de preparación de los tres productos (según anexos A1 y B1 y C1) y además deberá hacer todas las tareas de terminación de uno de los tres productos (según anexos A3, B3 ó  C3)  conforme a calidad normal y habitual registradas en la empresa.</t>
  </si>
  <si>
    <t>Surfila y sobrecose.</t>
  </si>
  <si>
    <t>EN LOS ESTABLECIMIENTOS EN QUE POR SU MODALIDAD DE TRABAJO OCUPEN BORDADORES, ÉSTOS PERCIBIRÁN EL SALARIO DEL OFICIAL CALIFICADO.</t>
  </si>
  <si>
    <t>EN LOS ESTABLECIMIENTOS EN QUE OCUPEN TRABAJADORES CUYA TAREA EXCLUSIVA SEA LA DEL PLANCHADO, ÉSTOS PERCIBIRÁN EL SALARIO DEL OFICIAL.</t>
  </si>
  <si>
    <t>Hace espaldas y/o presillas</t>
  </si>
  <si>
    <t>Pega botones y/o coloca hebillas</t>
  </si>
  <si>
    <t>Coloca carteritas de pecho y/o plaqué y/o vivos con máquina recta común (realiza alguna de estas operaciones).</t>
  </si>
  <si>
    <t>Termina bolsillos en vistas: coloca bolsas, cierra ángulos, coloca presillas y etiquetas y cierra bolsas.</t>
  </si>
  <si>
    <t>NOTA: en los Establecimientos en que se realicen soldaduras en elementos ortopédicos, se deberá proveer a los trabajadores de un litro de leche diariamente.</t>
  </si>
  <si>
    <t>NOTA: Para los incisos 3, 4 y 5 las trabajadoras que se dediquen a la confección de trajes de novia y/o gala, largos o cortos, percibirán un adicional salarial del 20% sobre el total de los salarios percibidos.</t>
  </si>
  <si>
    <t>NOTA: Los operarios que habitualmente coloquen mangas, cuellos, percibirán el salario del Oficial Calificado.</t>
  </si>
  <si>
    <t>NOTA: Exceptúase las prendas confeccionadas en materiales previstos en otros capítulos.</t>
  </si>
  <si>
    <t>NOTA:  Exceptúase las prendas confeccionadas en materiales previstos en otros capítulos.</t>
  </si>
  <si>
    <t>NOTA: En el caso que estas prendas se realicen en máquinas overlock, su salario se regirá por los Incisos respectivos de este Capítulo, y en el supuesto que en la confección de la prenda de sastrería para niños/as, se regirán por los Incisos 1 al 3 de este Capítulo.</t>
  </si>
  <si>
    <t>NOTA: Queda aclarado que este trabajador/a deberá revisar las costuras hasta la terminación de la prenda.</t>
  </si>
  <si>
    <t>NOTA: Los salarios correspondientes a las tareas encuadradas en el inciso 8.- REVISADOR, se equipararán al salario de Oficial de Máquina inciso 2.- .</t>
  </si>
  <si>
    <t>NOTA:  Es el trabajador que posee todos los conocimientos del punto 1.</t>
  </si>
  <si>
    <t>NOTA: Posee todos los conocimientos necesarios para desarmar y armar un prenda completa. ( Sacos, Gabanes, Sobretodos Etc. )</t>
  </si>
  <si>
    <t>Hilvana y/o encuarta bajos en géneros y/o forro de sisas y/o cuellos sueltos y/o carteras sueltas y/o forros.</t>
  </si>
  <si>
    <t>Hace carteras y/o cinturones y/o todo tipo de hombreras y charreteras y/o bandas de manga con máquinas rectas.</t>
  </si>
  <si>
    <t>Los trabajadores que realicen tareas en Medida y/o Modelos percibirán un adicional de un veinte por ciento (20%) más de su respectivo salario básico.</t>
  </si>
  <si>
    <t>Los trabajadores/as que realicen tareas de composturas, reformas, o adaptaciones de prendas en las casas minoristas exclusivamente, percibirán un adicional de un veinte (20%) por ciento más sobre su respectivo salario básico.</t>
  </si>
  <si>
    <t>Los trabajadores que operen indistintamente un máquina de costura recta y una máquina especial, u operen en dos máquinas especiales, percibirán un adicional de un diez por ciento (10%) más de su respectivo salario básico.</t>
  </si>
  <si>
    <t>OFICIAL CALIFICADO MULTIPLE</t>
  </si>
  <si>
    <t>a) OFICIAL PREPARADOR</t>
  </si>
  <si>
    <t>g) Arreglo de prendas.</t>
  </si>
  <si>
    <t>h) Pega botones, pone broches, hace atraques, hace ojales en máquina específica.</t>
  </si>
  <si>
    <t>Es el trabajador que realiza las tareas productivas relativas a la confección de indumentaria en telas de punto, de acuerdo a la organización particular de la Empresa, manejando como mínimo un tipo de máquina, con sus respectivos dispositivos, accesorios, etc., con un buen nivel de calidad.-</t>
  </si>
  <si>
    <t>Es el trabajador que realiza, o está en condiciones de realizar, algunas tareas de mano relativas a la confección y terminación de indumentaria en telas de punto, cubriendo los puestos que fueren necesarios según programación de tareas y de acuerdo a la organización particular de la Empresa, manejando según necesidad, aparatos, dispositivos, herramientas, accesorios, etc., con un buen nivel de calidad.</t>
  </si>
  <si>
    <t>a) Todas las operaciones que comprenden el proceso de producción de hombreras para prendas de vestir según Anexo A1, A2 y A3</t>
  </si>
  <si>
    <t>Hace todos los arreglos de chalecos y/o pantalones.</t>
  </si>
  <si>
    <t>Realiza tareas de costados y/u hombros y/o cuellos - Trabaja a máquina exclusivamente.</t>
  </si>
  <si>
    <t>Coloca aros y/o rombos y/o bocamangas con o sin galones.</t>
  </si>
  <si>
    <t>Arma accesórios y/u hombreras.</t>
  </si>
  <si>
    <t>Hace atraques excepto, en bolsillos y ojales.</t>
  </si>
  <si>
    <t>Hace pliegues y/o fuelles.</t>
  </si>
  <si>
    <t>Pica cuellos y/o entretelas.</t>
  </si>
  <si>
    <t>Forra bocamangas en mangas sueltas.</t>
  </si>
  <si>
    <t>Hace crines y/o monederos y/o presillas.</t>
  </si>
  <si>
    <t>CASAS DE MODA, TIENDAS, CASAS DE MODELOS, MODISTAS EN GENERAL Y SOMBREROS PARA SEÑORAS, SEÑORITAS Y NIÑAS.</t>
  </si>
  <si>
    <t>El Medio oficial con un año de antigüedad como tal, percibirá un adicional equivalente al 50% (cincuenta por ciento) más por día de su respectivo jornal básico, de la diferencia entre el salario de ese inciso y el de Oficial, o sea el inmediato superior.</t>
  </si>
  <si>
    <t>Coser cantos colocando pasamano al mismo tiempo.</t>
  </si>
  <si>
    <t>Unir el forro al género de la vista.</t>
  </si>
  <si>
    <t>Competente en toda clase de ojales.</t>
  </si>
  <si>
    <t>Pespuntear delanteros y/o vistas a delanteros.</t>
  </si>
  <si>
    <t>Hace espaldas y/o forrado de forros y/o delanteros, colocando las presillas.</t>
  </si>
  <si>
    <t>Es el trabajador que habitualmente, empaca, pone en  cajas o bolsas los productos terminados, conoce los   modelos, colores, talles, etc. Ordena los productos embalados dentro del depósito, prepara los pedidos a clientes.</t>
  </si>
  <si>
    <t>Es el trabajador que posee todos los conocimientos necesarios para realizar el mantenimiento de: parque de máquinas y accesorios, instalaciones eléctricas, electrónicas, electromecánicas, hidráulicas y  neumáticas.</t>
  </si>
  <si>
    <t>Prepara toda clase de trabajos para la línea de producción y corrige imperfecciones del corte cuando no vienen refinados.</t>
  </si>
  <si>
    <t>Forra delanteros y/o bajos y/o cierra carteritas y/o apunta pasamano y/o sisas y/o escotes.</t>
  </si>
  <si>
    <t>Refina delanteros con molde y/o en troqueladora.</t>
  </si>
  <si>
    <t>Distribuye o retira trabajos para la máquina.</t>
  </si>
  <si>
    <t>Revisa costuras en proceso de producción.</t>
  </si>
  <si>
    <t>Los trabajadores que realicen tareas en Modelos percibirán un adicional de un veinte por ciento (20%) más de su respectivo salario básico.</t>
  </si>
  <si>
    <t>Saca rapor o centro del motivo a estampar, prepara variantes y mezcla de colores; afila espátulas y sabe cual es la que sirve para cada tipo de tela a estampar.</t>
  </si>
  <si>
    <t>Preparado de pincitas de espalda o delanteros exterior.</t>
  </si>
  <si>
    <t>Pespuntear cuello, presillas, tapas, mangas y/o ajuste de cintura.</t>
  </si>
  <si>
    <t>Pegar percalina con vivos a delanteros y/o cierres en parte.</t>
  </si>
  <si>
    <t>Trabaja con máquina de llenado de prendas con material de Duvet y otros.</t>
  </si>
  <si>
    <t>Tareas de cierre de llenado ejecutado en máquinas especiales.</t>
  </si>
  <si>
    <t>Unir hombros.</t>
  </si>
  <si>
    <t>Ayudante en llenado de prendas con Duvet.</t>
  </si>
  <si>
    <t>Arma cuello interior, puños, presillas y tapas.</t>
  </si>
  <si>
    <t>Cerrar bolsas.</t>
  </si>
  <si>
    <t>Colgantes internos.</t>
  </si>
  <si>
    <t>Dobladillar bolsillos.</t>
  </si>
  <si>
    <t>Hacer etiquetas y/o punta de puños y cintura en atraque recto.</t>
  </si>
  <si>
    <t>Pegar etiquetas y/o vistas a percalina y/o presillas y/o botones, tachas, broches y/o pasador y cordón de ajuste de cintura interior.</t>
  </si>
  <si>
    <t>Sobrehilar o encandelillar.</t>
  </si>
  <si>
    <t>Caso contrario el trabajador se trasladará como lo hace habitualmente, empleando para ello el tiempo que le demande.</t>
  </si>
  <si>
    <t>i) Si el trabajador debiera viajar en tren, se le abonará el pasaje de primera clase, no pudiendo negarse hacerlo, salvo caso de fuerza mayor debidamente comprobada.</t>
  </si>
  <si>
    <t>dobladilla, sobrehila o encandalilla partes chicas.</t>
  </si>
  <si>
    <t>Plancha la prenda completa: o sea mangas delanteros espalda, sisas internas y externas, solapas, cuellos y hombros con plancha específica. Cintura y piernas con plancha universal.Plancha delanteros y cuellos en máquina universal.</t>
  </si>
  <si>
    <t>Es la trabajadora que realiza habitualmente cualquiera de las siguientes tareas:</t>
  </si>
  <si>
    <t>Conoce la preparación de cortinados a mano o a máquina.</t>
  </si>
  <si>
    <t>En la sección Duvet y/u otros materiales plumíferos, el trabajador deberá poseer, provisto por la empresa, escafandra presurizada en conexión al aire exterior a través de un compresor medicinal.</t>
  </si>
  <si>
    <t xml:space="preserve">                               * A mano con rodillo.</t>
  </si>
  <si>
    <t xml:space="preserve">                               * A mano con trapo.</t>
  </si>
  <si>
    <t xml:space="preserve">                               * Pintado a mano ( Tintura ).</t>
  </si>
  <si>
    <t>Es el trabajador que realiza tareas de mano y toda otra tarea auxiliar.</t>
  </si>
  <si>
    <t>Alcanza y reparte paquetes.</t>
  </si>
  <si>
    <t>Es el trabajador  que realiza las mismas tareas que el medio oficial y cuyo rendimiento mínimo es el setenta por ciento (70%) de la producción del mismo.</t>
  </si>
  <si>
    <t>Coloca refuerzos para forrar la cartera.</t>
  </si>
  <si>
    <t>Cose fundillo y/o susones.</t>
  </si>
  <si>
    <t>Prepara bolsas para bolsillos.</t>
  </si>
  <si>
    <t>Cose bocamangas y/o cartera suelta y/o pico para cartera y/o presillas y/o pinzas y/o cuñas.</t>
  </si>
  <si>
    <t>Coloca etiqueta y/o pollerita y/o fundillo.</t>
  </si>
  <si>
    <t>Encandalillado en general.</t>
  </si>
  <si>
    <t>Pega broches y/o cuñas y/o etiquetas y/o botones.</t>
  </si>
  <si>
    <t>Remacha cierres relámpago.</t>
  </si>
  <si>
    <t>Hace pasacintos.</t>
  </si>
  <si>
    <t>Termina bolsillos.</t>
  </si>
  <si>
    <t>Cierra bolsa de bolsillos.</t>
  </si>
  <si>
    <t>Hace cartera suelta.</t>
  </si>
  <si>
    <t>Cose pollera y contrapollera.</t>
  </si>
  <si>
    <t>Añadidos en general.</t>
  </si>
  <si>
    <t>Hace bajos.</t>
  </si>
  <si>
    <t>Coloca cierre en cartera suelta.</t>
  </si>
  <si>
    <t>TRABAJO A MANO DE PANTALON</t>
  </si>
  <si>
    <t>Hilvana carteras.</t>
  </si>
  <si>
    <t>Forra cintura alrededor.</t>
  </si>
  <si>
    <t>Distribuye trabajo para las máquinas.</t>
  </si>
  <si>
    <t>Cose etiquetas y/o hace bajos.</t>
  </si>
  <si>
    <t>Forra carteras y/o carteritas.</t>
  </si>
  <si>
    <t>Hace atraques y/o pega botones.</t>
  </si>
  <si>
    <t>Marca bajos y/o pega broches con aparato.</t>
  </si>
  <si>
    <t>Limpia y/o deshilvana y/o prolija cintura y/o compagina.</t>
  </si>
  <si>
    <t>Recorta sobrantes y/o empareja y/o hace piquetes.</t>
  </si>
  <si>
    <t>Forra fundillo.</t>
  </si>
  <si>
    <t>Abre para bolsillo con tijera y/o marca y/o pincha.</t>
  </si>
  <si>
    <t>OFICIAL PREPARADOR</t>
  </si>
  <si>
    <t>Secunda al oficial y no corrige las imperfecciones del corte.</t>
  </si>
  <si>
    <t>Hace atraques y/o hace presillas y/o coloca presilla y/o hebilla.</t>
  </si>
  <si>
    <t>Marca ojales y/o botones y/o bolsillos.</t>
  </si>
  <si>
    <t>Por tal motivo, va desapareciendo el modelo de costura repetitiva que efectuaba el operario durante mucho tiempo y que, por tal motivo, se especializaba en una sola máquina de costura, y en muy pocas tareas.</t>
  </si>
  <si>
    <t>En el contexto actual, se considera de suma importancia la constante capacitación de los costureros, en la mayor variedad de máquinas y de tareas posible.</t>
  </si>
  <si>
    <t>Siguiendo este criterio, la empresa podrá designar como capacitadores a los costureros que considere más apropiados (si éstos están de acuerdo), para que enseñen a los compañeros que deseen capacitarse, el manejo de máquinas y la realización de aquellas tareas que les permitan mejorar su calificación profesional.</t>
  </si>
  <si>
    <t>La empresa al optar por este sistema de capacitación, deberán programar  las actividades respectivas.</t>
  </si>
  <si>
    <t>Los operarios que se hubieren capacitado y deseen cambiar de categoría, podrán solicitar efectuar una prueba a tal efecto, una vez por año.</t>
  </si>
  <si>
    <t>La Empresa coordinará la misma, estableciendo un período de prueba que durará dos meses. Se realizará de común acuerdo con el trabajador y constará por escrito en qué categoría revista y a cual cree poder acceder.</t>
  </si>
  <si>
    <t>De acuerdo a los resultados obtenidos, el trabajador en prueba accederá a la nueva categoría en caso de lograr los objetivos requeridos, o se mantendrá en la categoría anterior en caso de no lograrlo.</t>
  </si>
  <si>
    <t>lll)  CONFECCIÓN DE MUESTRAS Y/O PEQUEÑAS PRODUCCIONES.</t>
  </si>
  <si>
    <t>CLASIFICACION DE COLCHAS</t>
  </si>
  <si>
    <t>une copa y ala.</t>
  </si>
  <si>
    <t>fruncido de ala.</t>
  </si>
  <si>
    <t>arma cuellos, tapas, puños, martingalas y cinturones.</t>
  </si>
  <si>
    <t>arma presillas y/o puños o tapas.</t>
  </si>
  <si>
    <t>arma cuello de costura interna.</t>
  </si>
  <si>
    <t>coloca etiquetas.</t>
  </si>
  <si>
    <t>prepara cartera hoja.</t>
  </si>
  <si>
    <t>fija bolsillo ojal y/o tapas.</t>
  </si>
  <si>
    <t>hace ruedo en partes chicas y/o bolsillos.</t>
  </si>
  <si>
    <t>hace carteras de mangas.</t>
  </si>
  <si>
    <t>pega etiquetas y/o presillas y/o cueritos.</t>
  </si>
  <si>
    <t>pega vistas a percalina.</t>
  </si>
  <si>
    <t>arma y plancha bolsillos.</t>
  </si>
  <si>
    <t>corta hilos y/o pasacintos.</t>
  </si>
  <si>
    <t>coloca adornos y/o botón.</t>
  </si>
  <si>
    <t>ensambles en general.</t>
  </si>
  <si>
    <t>enrolla pasacintos y/o cintura.</t>
  </si>
  <si>
    <t>El ojalador a mano percibirá un adicional del 20% sobre su respectivo salario básico.</t>
  </si>
  <si>
    <t>Prepara toda clase de trabajos para la línea de producción, y/o corrige imperfecciones del corte.</t>
  </si>
  <si>
    <t>Refina la cartera y los avios cuando no vienen refinados del corte.</t>
  </si>
  <si>
    <t>SEGUNDO OFICIAL PREPARADOR</t>
  </si>
  <si>
    <t>Secunda al oficial preparador.</t>
  </si>
  <si>
    <t>Compagina trabajos y/o etiqueta y/o numera y/o precinta.</t>
  </si>
  <si>
    <t>Es el trabajador cuyo rendimiento mínimo es el setenta por ciento (70%) de la producción del oficial de su especialidad y/o a falta de este último del Oficial calificado.</t>
  </si>
  <si>
    <t>Los Oficiales calificados y Oficiales que tengan a su cargo la orientación y enseñanza del personal, percibirán un veinte por ciento (20%) más sobre sus respectivos salarios básicos.</t>
  </si>
  <si>
    <t>Prepara rieles, caños, varillas y separa los accesorios correspondientes a cada instalación.</t>
  </si>
  <si>
    <t>Todos los trabajadores de esta categoría no podrán  negarse a realizar las tareas principales en la empresa o secciones, siempre que éstas no menoscaben su capacidad y categoría profesional.</t>
  </si>
  <si>
    <t>De  11 a 20 trabajadores 3 Oficiales Calificados</t>
  </si>
  <si>
    <t xml:space="preserve"> "      6 a 10    "              2    "        " </t>
  </si>
  <si>
    <t xml:space="preserve">  "   21 a 30     "             4    "           "      </t>
  </si>
  <si>
    <t xml:space="preserve">  "   31 a 40     "             5    "           " </t>
  </si>
  <si>
    <t xml:space="preserve">  "   41 a 50     "             6    "           "</t>
  </si>
  <si>
    <t xml:space="preserve">  "   51 a 60     "             7    "           "</t>
  </si>
  <si>
    <t>De    1 a 5 trabajadores   1 Oficial Calificado</t>
  </si>
  <si>
    <t>ESTIRADOR</t>
  </si>
  <si>
    <t>PIECITERO</t>
  </si>
  <si>
    <t>PENDEDOR</t>
  </si>
  <si>
    <t>FANTASIAS</t>
  </si>
  <si>
    <t>RIBETERO</t>
  </si>
  <si>
    <t>REVISADOR DE COSTURAS</t>
  </si>
  <si>
    <t>PLANCHADOR</t>
  </si>
  <si>
    <t>MAQUINISTA</t>
  </si>
  <si>
    <t>Se considera Oficial Calificado al personal que realice alguna de las siguientes tareas:</t>
  </si>
  <si>
    <t>Arma toda clase de cortinados ya sean con forro, maletín o con flecos a mano o a máquina, indistintamente.</t>
  </si>
  <si>
    <t>TAPICERIA - GUANTES - PARAGUAS</t>
  </si>
  <si>
    <t>Los Oficiales calificados y Oficiales que tengan a su cargo la orientación y enseñanza del personal, percibirán un adicional de un 20% (veinte por ciento) sobre sus respectivos salarios básicos.</t>
  </si>
  <si>
    <t>Hace la prenda hasta dejarla falta de mangas y cuellos. Hace bolsillos.</t>
  </si>
  <si>
    <t>d) Pega botones, hace atraques y marcados de ojales y botones.</t>
  </si>
  <si>
    <t>e) Tapa costuras.</t>
  </si>
  <si>
    <t>d) Cose: cueros y/o entrepiernas y/o felpas y/o ganchos y/o presillas.</t>
  </si>
  <si>
    <t>e) Hace: ojales a mano y/o terminaciones</t>
  </si>
  <si>
    <t xml:space="preserve">Es la trabajadora que realiza habitualmente cualquiera de las siguientes tareas.   </t>
  </si>
  <si>
    <t>Y así sucesivamente conservando la misma proporción que  antecede.</t>
  </si>
  <si>
    <t xml:space="preserve"> Es el trabajador que se desempeña en una o mas tareas mencionadas en la primera parte de este   capítulo.</t>
  </si>
  <si>
    <t>Es el trabajador que secunda al Oficial en el   trabajo.</t>
  </si>
  <si>
    <t>c) Ojalado</t>
  </si>
  <si>
    <t>f) Ojalado</t>
  </si>
  <si>
    <t>Hace el bolsillo completo: el que sepa colocar vivos en género y tapas y carteritas de pecho y plaqué todo con máquina recta. (Realiza todas las operaciones).</t>
  </si>
  <si>
    <t>Coloca chorizo en manga cosida o suelta y/u hombreras.</t>
  </si>
  <si>
    <t>Enviva costados y/o cuellos y/o delanteros y/o espaldas sin guía.</t>
  </si>
  <si>
    <t>Pespuntea costados y/o cuellos y/o delanteros y/ bolsillos plaquet colocados.</t>
  </si>
  <si>
    <t>PLANCHADO A MAQUINA</t>
  </si>
  <si>
    <t>PREPARADO</t>
  </si>
  <si>
    <t>arma copas y/o complementa la visera hasta el forro.</t>
  </si>
  <si>
    <t>Hace hombreras y/o mangas y/o vistas.</t>
  </si>
  <si>
    <t>Hace ojales militares.</t>
  </si>
  <si>
    <t xml:space="preserve"> Cose sombreros de Señoras.</t>
  </si>
  <si>
    <t xml:space="preserve"> Plancha sombreros de Señoras.</t>
  </si>
  <si>
    <t>Es responsable de la mesa que dirige, puede participar en la confección del sombrero, orientando dentro de su especialidad al personal.</t>
  </si>
  <si>
    <t>Su salario se incrementará con un adicional no inferior a un treinta por ciento (30%) del que fija el Inciso 4.</t>
  </si>
  <si>
    <t xml:space="preserve">OFICIAL CALIFICADO ESPECIALIZADO         </t>
  </si>
  <si>
    <t>CAMPERAS, CAMISAS, CHALECOS EN TELA DE JEANS, PANTALONES VAQUEROS, JARDINEROS EN TELAS DENIM - BROCKEN - TWILL - CORDEROY Y LONETA Y EN TELAS CON MEZCLA DE ALGODON O LANA, SE UTILIZARAN LAS SIGUIENTES MAQUINARIAS:</t>
  </si>
  <si>
    <t>RAMA GUANTES</t>
  </si>
  <si>
    <t>Hace bolsillos interiores y/o vistas</t>
  </si>
  <si>
    <t>Pespuntea cuello, tapas, puños, mangas y pie de cuello y/u hombros y/o tapas.</t>
  </si>
  <si>
    <t>Pega canesú delantero y trasero y/o tirilla de mangas y/o tapas y/o botones con máquina de costura y/o mangas con overlock.</t>
  </si>
  <si>
    <t>Sobrecose tirillas.</t>
  </si>
  <si>
    <t>Los trabajadores que operen indistintamente una máquina de costura recta y una máquina especial o trabajen en dos máquinas especiales, percibirán un 10% (diez por ciento) más sobre sus respectivos salarios básicos.</t>
  </si>
  <si>
    <t>REVISADOR DE TELAS</t>
  </si>
  <si>
    <t>DIBUJANTE</t>
  </si>
  <si>
    <t>Tiene conocimientos de las materias primas utilizadas,  las clasifica y ordena, atiende los pedidos del sector de costura y corte, despacha los pedidos a los talleres  externos.</t>
  </si>
  <si>
    <t>Secunda al Oficial en las tareas generales del depósito, mantiene el orden y la limpieza.</t>
  </si>
  <si>
    <t>Corta, prepara y arma cierres en balancín.</t>
  </si>
  <si>
    <t>Marca ojales, botones etc.</t>
  </si>
  <si>
    <t>No corrige imperfecciones del corte.</t>
  </si>
  <si>
    <t>OFICIAL OJALADOR</t>
  </si>
  <si>
    <t>Hace toda clase de ojales en pantalones.</t>
  </si>
  <si>
    <t>Deberá tener conocimientos completos en la especialidad de pantalones para determinar los defectos técnicos en los mismos y su calidad.</t>
  </si>
  <si>
    <t>OFICIAL CALIFICADO ESPECIALIZADO.</t>
  </si>
  <si>
    <t>Deberá conocer y realizar el chaleco completo</t>
  </si>
  <si>
    <t>OFICIAL CALIFICADO.</t>
  </si>
  <si>
    <t>Armar chaleco.</t>
  </si>
  <si>
    <t>Bolsillero: deberá realizar los bolsillos completos o sea:</t>
  </si>
  <si>
    <t>Colocar vivos simples o dobles y carteras y bolsas y cerrar ángulos y bolsas todo con máquina recta.</t>
  </si>
  <si>
    <t xml:space="preserve">Confección de artículos en lona o similares en cualquier material. Colocación de toldos, cortinas y/o cortinados. Maquinistas. Impermeabilizado de lonas. Encerado de trajes. Cortado. Adornos. Tapicerías. Alfombras. Electricidad. Carpintería Mecánica. Herrería. Pegado, soldado o fusionado, costura de alfombras. Banderas. Fieltros. Almohadones y pantallas. Planchado de tapicería. Dibujantes. Paracaídas. Parasoles. Salvavidas. Piletas. Carpas. Mochilas. Bolsas de dormir. Artículos de camping, caza y pesca. Velas marinas en general. Bolsas. Chalecos salvavidas. Equipos de vestimenta para prácticas náuticas en cualquier tipo de material. </t>
  </si>
  <si>
    <t>Es el trabajador/a que mantiene una diaria labor de acuerdo al promedio del trabajo realizado, y tomando como base de promedio la producción efectiva y normal de todos los trabajadores/as así calificados, que se dediquen a su especialidad, de acuerdo a la organización particular de cada Casa, maquinaria y tecnología.</t>
  </si>
  <si>
    <t>TRABAJO A MANO DE PANTALON.</t>
  </si>
  <si>
    <t>PREPARACION. (DE PANTALON)</t>
  </si>
  <si>
    <t>OJALADO.</t>
  </si>
  <si>
    <t>R E V I S A D O.</t>
  </si>
  <si>
    <t>TRABAJO A MANO.</t>
  </si>
  <si>
    <t>TALLERES QUE CONFECCIONAN PRENDAS DE VESTIR DE BEBES, NIÑOS, NIÑAS HASTA LOS 10 AÑOS (excepto buzos, joggings y ropa deportiva)</t>
  </si>
  <si>
    <t>REVISADO Y CONTROL CALIDAD.</t>
  </si>
  <si>
    <t>PREPARADO DE TRABAJO</t>
  </si>
  <si>
    <t xml:space="preserve"> </t>
  </si>
  <si>
    <t>MAQUINAS ESPECIALES</t>
  </si>
  <si>
    <t>MAQUINAS DE PLISAR</t>
  </si>
  <si>
    <t>Dicha producción no debe ser inferior al promedio del oficial Calificado y deberá realizar todas las tareas enunciadas en los siguientes incisos y operar indistintamente varias máquinas.</t>
  </si>
  <si>
    <t>puntilla</t>
  </si>
  <si>
    <t>cuello</t>
  </si>
  <si>
    <t>mangas</t>
  </si>
  <si>
    <t>ruloté</t>
  </si>
  <si>
    <t>dobladillo a mano con recorte</t>
  </si>
  <si>
    <t>matelassé y prendas en matelassé</t>
  </si>
  <si>
    <t>Hace atraques en pasacintos y/o bolsillos y/o carteras y/o cintura.</t>
  </si>
  <si>
    <t>Pespuntea.</t>
  </si>
  <si>
    <t>Forra piernas.</t>
  </si>
  <si>
    <t>Coloca cartera a pantalón.</t>
  </si>
  <si>
    <t>Coloca pico a cintura colocada.</t>
  </si>
  <si>
    <t>Cierra bolsa de bolsillo con overlock.</t>
  </si>
  <si>
    <t>Envivados en general con guía.</t>
  </si>
  <si>
    <t>da vuelta: presillas, tapitas, charreteras, cuellos y puños.</t>
  </si>
  <si>
    <t>1</t>
  </si>
  <si>
    <t>2</t>
  </si>
  <si>
    <t>3</t>
  </si>
  <si>
    <t>4</t>
  </si>
  <si>
    <t>5</t>
  </si>
  <si>
    <t>6</t>
  </si>
  <si>
    <t>7</t>
  </si>
  <si>
    <t>8</t>
  </si>
  <si>
    <t>9</t>
  </si>
  <si>
    <t>OFICIAL DE MESA</t>
  </si>
  <si>
    <t>OFICIAL DE MANO</t>
  </si>
  <si>
    <t>PREPARADOR</t>
  </si>
  <si>
    <t>No es el aprendiz que ayuda al maquinista.</t>
  </si>
  <si>
    <t>Es el que posee conocimientos generales del oficio.</t>
  </si>
  <si>
    <t>Deberá conocer y realizar cualquiera de las siguientes tareas:</t>
  </si>
  <si>
    <t>Unir recortes de corderitos y/o matelassé.</t>
  </si>
  <si>
    <t>Arma el cierre y/o bolsillos.</t>
  </si>
  <si>
    <t>Corta cierres a medida y/o hilos.</t>
  </si>
  <si>
    <t>Hace abertura de bolsillo ojal y/o pares.</t>
  </si>
  <si>
    <t>Revisa pares y/o cuello y puño en proceso de producción.</t>
  </si>
  <si>
    <t>Plancha bolsillos.</t>
  </si>
  <si>
    <t>Empaqueta y/o embolsa.</t>
  </si>
  <si>
    <t>Limpia la prenda.</t>
  </si>
  <si>
    <t>Reparte trabajos y/o hilos.</t>
  </si>
  <si>
    <t>Distribuye trabajos.</t>
  </si>
  <si>
    <t>Dicha producción no debe ser inferior al promedio del Oficial Calificado y deberá realizar Planchado a máquina, a mano, a vapor, máquina muñecos, dobladora y plastificado.</t>
  </si>
  <si>
    <t>a) Colocación de: cuello, mangas, puños,</t>
  </si>
  <si>
    <t>OFICIAL ESTAMPADOR CALIFICADO</t>
  </si>
  <si>
    <t>COLORISTA</t>
  </si>
  <si>
    <t>SCHABLONERO</t>
  </si>
  <si>
    <t>OFICIAL ESTAMPADOR A SCHABLON</t>
  </si>
  <si>
    <t>Es el trabajador que deberá conocer habitualmente cualquiera de las siguientes tareas:</t>
  </si>
  <si>
    <t>Coloca pasamanos en las sisas y/u hombros y/o en cuello y/o escote y/o abertura y/o tapa y/o coloca tapas en bolsillos.</t>
  </si>
  <si>
    <t>Afirma pasamanos en cantos de delantero y/o solapas y/o afirma vistas encuartadas por dentro y/o bajos en género.</t>
  </si>
  <si>
    <t>Hilvana vistas interiores y/o bajo y/o bajo cuellos y/o espejos y/o medio forro y/o tapa de cuellos y/o aberturas.</t>
  </si>
  <si>
    <t>Marca bolsillos sobre el delantero para el bolsillero y/o cuellos sueltos con molde y/o mangas sueltas con molde y/u ojales y/o botones.</t>
  </si>
  <si>
    <t>Pega canesú y/o bolsillos y/o mangas con máquina ametralladora con dobladillador cerrado y/o cierres cerrando delanteros.</t>
  </si>
  <si>
    <t>Pega cuello y sobrecose.</t>
  </si>
  <si>
    <t>Pega y pespuntea puño y cintura.</t>
  </si>
  <si>
    <t>Une bajo manga y/o recortes de espalda y/o recortes delanteros.</t>
  </si>
  <si>
    <t>Atraques.</t>
  </si>
  <si>
    <t>TRABAJOS DE MANO, DE MESA, DE PREPARACION Y TERMINACION.</t>
  </si>
  <si>
    <t>La presente estructura no significará en su aplicación la disminución de la categoría o de la remuneración que el trabajador tenía con anterioridad a la misma.</t>
  </si>
  <si>
    <t xml:space="preserve">                               * A mano con tiza.</t>
  </si>
  <si>
    <t xml:space="preserve">                               * A mano con pincel.</t>
  </si>
  <si>
    <t xml:space="preserve">CREADORA </t>
  </si>
  <si>
    <t xml:space="preserve">PRIMERA DE MESA </t>
  </si>
  <si>
    <t>OFICIAL FORMISTA</t>
  </si>
  <si>
    <t xml:space="preserve">OFICIAL PREPARADORA ESPECIAL . </t>
  </si>
  <si>
    <t xml:space="preserve">OFICIALA PREPARADORA  </t>
  </si>
  <si>
    <t>MEDIO OFICIAL PREPARADORA</t>
  </si>
  <si>
    <t>Es el preparado, separado y reparto de toda clase de trabajo e implementos para la máquina y mano.</t>
  </si>
  <si>
    <t>b) MEDIO OFICIAL PREPARADOR</t>
  </si>
  <si>
    <t>Secunda al oficial preparador</t>
  </si>
  <si>
    <t>- Costuras previas sobre las piezas de tela.</t>
  </si>
  <si>
    <t>- Apilado de componentes.</t>
  </si>
  <si>
    <t>- Unión mediante compactado de componentes.</t>
  </si>
  <si>
    <t>Costura</t>
  </si>
  <si>
    <t>- Costura de ensamble.</t>
  </si>
  <si>
    <t>Terminación</t>
  </si>
  <si>
    <t>- Separación en mitades.</t>
  </si>
  <si>
    <t>- Revisión, emprolijamiento y empaque.</t>
  </si>
  <si>
    <t>OPERACIONES QUE COMPRENDEN LA PRODUCCIÓN DE CABEZAS DE MANGA</t>
  </si>
  <si>
    <t>OPERACIONES QUE COMPRENDEN LA PRODUCCIÓN DE PIEZAS DE PECHO</t>
  </si>
  <si>
    <t>- Colocación de adhesivo a las piezas de tela y sellado identificatorio.</t>
  </si>
  <si>
    <t>cierra costados con dobladillador.</t>
  </si>
  <si>
    <t>coloca cintura y/o cierres.</t>
  </si>
  <si>
    <t>coloca cartera de ojal y/o cartera botón.</t>
  </si>
  <si>
    <t>cierra traseros y/o entrepiernas con dobladillador.</t>
  </si>
  <si>
    <t>DESCRIPCION DE TAREAS Y JORNALES PARA LAS EMPRESAS QUE CONFECCIONAN SACOS, SOBRETODOS, GABANES, PERRAMUS, PILOTOS E IMPERMEABLES.</t>
  </si>
  <si>
    <t xml:space="preserve">CONFECCION DE PRENDAS STANDARD  Y DE MEDIDA,  EN RUEDA PARA HOMBRES Y NIÑOS EN GENERAL,  DE SACOS, GABANES, SOBRETODOS, PERRAMUS, PANTALONES, CHALECOS, PILOTOS, IMPERMEABLES Y UNIFORMES EN GENERAL, CUALQUIERA FUERE EL MATERIAL EMPLEADO EN SU CONFECCION. </t>
  </si>
  <si>
    <t>Atraca la sisa, fijándola</t>
  </si>
  <si>
    <t xml:space="preserve">Atraca sisas hilvanadas. SUELTAS </t>
  </si>
  <si>
    <t>NO se hacen más ojales militares en máquina común, por lo tanto no corresponde esta operación.</t>
  </si>
  <si>
    <t xml:space="preserve">Hace el bolsillo completo el que sepa colocar vivos en género y tapas y carteritas de pecho y plaqué cuando lo realiza en máquina bolsillera Durkoop o Reece </t>
  </si>
  <si>
    <t xml:space="preserve">Hace ojales militares en máquina común. </t>
  </si>
  <si>
    <t>Es el trabajador que realiza, o está en condiciones de realizar, todas las tareas productivas relativas a la confección de indumentaria en telas de punto, de acuerdo a la organización de cada Empresa(*), manejando todo tipo de máquinas, dispositivos, accesorios, etc., con un óptimo nivel de calidad, alcanzando de manera regular los niveles de producción establecidos.-</t>
  </si>
  <si>
    <t>Entre otras tareas, arma todo tipo de prendas, hace pespuntes, envivados, coloca apliques, pega o pasa elásticos, hace bolsillos de todo tipo, pega cierres de cremallera, hace vistas y/o carteras para camisas, blusas o chombas, etc.; arma y pega cuellos, realiza costuras y/o ruedos con overlock, tanto con costura invisible como abierta, ruedos con recta o tapa costura, etc., además de las tareas específicas de la producción de cada Empresa(*)</t>
  </si>
  <si>
    <t>Entre otras máquinas maneja, de la manera descripta,  Overlocks de todo tipo, Rectas de una, dos o múltiples agujas, Envivadoras, Ojaladoras, Botonadoras, Collaretas, Tapacosturas, Cintureras, Pegaelásticos, Atracadoras, Ametralladoras, Pasaelásticos, Bordadoras simples, Zigzag, etc., además de las específicas para la producción de cada Empresa(*)</t>
  </si>
  <si>
    <t>(*) A los efectos de considerar la totalidadde las máquinas debe tenerse en cuenta las de cada establecimiento.</t>
  </si>
  <si>
    <t>Es el trabajador que realiza, o está en condiciones de realizar, todas las tareas productivas mencionadas en el punto anterior, manejando igualmente todo tipo de máquinas del establecimiento donde realiza sus labores, dispositivos, accesorios, etc., con un óptimo nivel de calidad, alcanzando de manera regular, niveles de producción no inferiores al 95% del OFICIAL PRODUCTIVO CALIFICADO MÚLTIPLE “A”.-</t>
  </si>
  <si>
    <t>TAREAS DE ORDEN Y LIMPIEZA</t>
  </si>
  <si>
    <t>Es aquel trabajador que tiene a su cargo las tareas generales de orden y limpieza.</t>
  </si>
  <si>
    <t xml:space="preserve"> POR MES</t>
  </si>
  <si>
    <t xml:space="preserve"> POR DIA</t>
  </si>
  <si>
    <t>POR  MES</t>
  </si>
  <si>
    <t>POR MES</t>
  </si>
  <si>
    <t>VER ACTUALIZACION CON MIRTA</t>
  </si>
  <si>
    <t xml:space="preserve">POR MES </t>
  </si>
  <si>
    <t xml:space="preserve">POR DIA </t>
  </si>
  <si>
    <t>Julio</t>
  </si>
  <si>
    <t>Agosto</t>
  </si>
  <si>
    <t>Septiembre</t>
  </si>
  <si>
    <t>Octubre</t>
  </si>
  <si>
    <t>Noviembre</t>
  </si>
  <si>
    <t>1 bis</t>
  </si>
  <si>
    <t>Programar maquina automata bolsillo y etiqueta (debera conocer, saber programar y configurar el programa)</t>
  </si>
  <si>
    <t>Pega cintura cambreada (Cinturera)</t>
  </si>
  <si>
    <t>Pega cintura partida (Cinturera)</t>
  </si>
  <si>
    <t>Unir entrepierna evolvente en cañon</t>
  </si>
  <si>
    <t>Unir costado en cañon</t>
  </si>
  <si>
    <t>Unir Traseros con cañon</t>
  </si>
  <si>
    <t>Opera maquina automata bolsillo (Maquina Automata)</t>
  </si>
  <si>
    <t>Programar maquina automata dibujo cartera (Maquina Automata)</t>
  </si>
  <si>
    <t>Pega Pasantes X5 Manual (Atracadora)</t>
  </si>
  <si>
    <t>Pega Pasantes X7 Manual (Atracadora)</t>
  </si>
  <si>
    <t>Coser par bolsillo  tras automatica (Bolsillera automatica)</t>
  </si>
  <si>
    <t>Cierra trasero y/o costado y/o entrepiernas con o sin dobladillador. (Overlock)</t>
  </si>
  <si>
    <t>Hacer dibujo cartera en automata (maquina bass)</t>
  </si>
  <si>
    <t>Unir quilla 2 agujas con cañon</t>
  </si>
  <si>
    <t>Unir quillas cañon 3 Hilos (Cañon).</t>
  </si>
  <si>
    <t>Unir quillas C/Pinza (Overlock).</t>
  </si>
  <si>
    <t>Alegoria a Rel.(maq. automatica)</t>
  </si>
  <si>
    <t>Armar cartera (Overlock armado cartera)</t>
  </si>
  <si>
    <t>(Recta) (Atracadora)</t>
  </si>
  <si>
    <t>Atracar bolsillo tras x 4 (Atracadora)</t>
  </si>
  <si>
    <t>Cerrar bolsa en recta 1 ag pantalon chino x2 (Recta)</t>
  </si>
  <si>
    <t>Cerrar bolsa bol tras ojal (Overlock)</t>
  </si>
  <si>
    <t>Cerrar bolsa delantero el par en overlock</t>
  </si>
  <si>
    <t>Dobladillo bolsillo con dobladillador (Doble plana)</t>
  </si>
  <si>
    <t>Dobladillo bolsillo maquina automata (Dobladillo automatico)</t>
  </si>
  <si>
    <t>Fijar forreria a delantero (Overlock)</t>
  </si>
  <si>
    <t>Hacer dibujo de cartera 1 aguja (Recta)</t>
  </si>
  <si>
    <t>Hacer refuerzo costados 2 agujas  (Recta)</t>
  </si>
  <si>
    <t>Hacer refuerzo hasta altura bols 1 costura  (Recta)</t>
  </si>
  <si>
    <t>Hacer x2 pinzas en traseros con pespuntes (Recta)</t>
  </si>
  <si>
    <t>Ojalar cintura (Ojaladora)</t>
  </si>
  <si>
    <t>Peg cuero a pantalon manual (Recta)</t>
  </si>
  <si>
    <t>Peg cuero a pantalon automatica (Automata)</t>
  </si>
  <si>
    <t>Pegar boton de pasta x2 (Botonera)</t>
  </si>
  <si>
    <t>Pegar boton de pasta x1 (Botonera)</t>
  </si>
  <si>
    <t>Pegar cartera derecha - hilo fino  (Recta)</t>
  </si>
  <si>
    <t>Pegar cartera izquierda y pespuntear  (Recta)</t>
  </si>
  <si>
    <t>Pegar cuero atrac en cintura (Atracadora)</t>
  </si>
  <si>
    <t>Pegar cuero cosido en contorno  (Recta)</t>
  </si>
  <si>
    <t>Pegar grifa contorno 1lado a reloj  (Recta)</t>
  </si>
  <si>
    <t>Pegar grifa contorno a bol tras izq  (Recta)</t>
  </si>
  <si>
    <t>Pegar reloj en 2ag (Recta)</t>
  </si>
  <si>
    <t>Pesp vista x 2 a forreria (Collareta)</t>
  </si>
  <si>
    <t>Volcar y pesp boca bols delantero</t>
  </si>
  <si>
    <t>Volcar y pespunte trasero chino</t>
  </si>
  <si>
    <t>Coser par bolsillo tras  automatica (Bolsillera automatica)</t>
  </si>
  <si>
    <t>Atraca pasacinto, carteras, bolsillo en cualquier parte del pantalon.</t>
  </si>
  <si>
    <t>Fusionado cintura recta doble (Fusionadora)</t>
  </si>
  <si>
    <t>Fusionado cintura recta simple  (Fusionadora)</t>
  </si>
  <si>
    <t>Fusionar cintura cambreada  (Fusionadora)</t>
  </si>
  <si>
    <t>Sobrehilar cartera c/curva (Overlock armado Cartera)</t>
  </si>
  <si>
    <t>Sobrehilar cartera doble  (Overlock armado Cartera)</t>
  </si>
  <si>
    <t>Sobrehilar cartera recta  (Overlock armado Cartera)</t>
  </si>
  <si>
    <t>Sobrehilar delanteros (Overlock)</t>
  </si>
  <si>
    <t>Sobrehilar reloj  (Overlock)</t>
  </si>
  <si>
    <t>Sobrehilar tiro trasero x2  (Overlock)</t>
  </si>
  <si>
    <t>Sobrehilar vista  (Overlock)</t>
  </si>
  <si>
    <t>Hacer tira de pasacintos (Collareta)</t>
  </si>
  <si>
    <t>Sufilar cartera abajo en overlock (Overlock)</t>
  </si>
  <si>
    <t>Unir cartera doble con cierre (Overlock)</t>
  </si>
  <si>
    <t>Unir traseros en 1ag bermuda chino (Recta)</t>
  </si>
  <si>
    <t>Fija bolsillo ojal</t>
  </si>
  <si>
    <t>Pespuntea punta de cintura</t>
  </si>
  <si>
    <t>Pega etiqueta talle forreria (Recta)</t>
  </si>
  <si>
    <t>Marcar numerar (Manual)</t>
  </si>
  <si>
    <t>Abrir puntas comun (manual)</t>
  </si>
  <si>
    <t>Cortar puntas de cintura hf (Manual)</t>
  </si>
  <si>
    <t>Dar vuelta bolsillos (Manual)</t>
  </si>
  <si>
    <t>Insp delantero</t>
  </si>
  <si>
    <t>Insp trasero</t>
  </si>
  <si>
    <t>Hacer calidad pantalon (Mesa inspeccion)</t>
  </si>
  <si>
    <t>Embolsa, empaqueta, imprime etiqueta, escanea, enumera piezas.</t>
  </si>
  <si>
    <t>Los trabajadores que realicen tareas varias como ser: repartir hilos, retirar trabajo, repartir, empaquetar, clasificar, embolsar, etc. Se hallan comprendidos en la presente Convención Colectiva de Trabajo y serán consideradas como Medio oficial después de tres (3) meses de antigüedad en el establecimiento, al año pasará a la categoría correspondiente.</t>
  </si>
  <si>
    <t>Los costureros que participen como capacitadores en dichos eventos, cobrarán $241,20 (Julio), $ 246,02 (Agosto), $250,94 (Septiembre), $255,21 (Octubre), $259,04 (Noviembre)   por cada hora de clase y  de carácter No Remunerativos, además del importe de la hora normal o extra que les correspondiera.</t>
  </si>
  <si>
    <t>Cuando estas muestras o prototipos las realiza un solo operario, en forma completa y sin la participación de otros, percibirá un adicional de $ 593,22 (Julio) ,  $605,09 (Agosto), $617,19 (Septiembre), $627,68 (Octubre), $637,10 (Noviembre),  remunerativos por cada hora dedicada a esta tarea, además del importe de la hora normal o extra que les correspondiera.</t>
  </si>
  <si>
    <t>P/DIA</t>
  </si>
  <si>
    <t>P/HORA</t>
  </si>
  <si>
    <t>MUESTRAS: se entiende por muestras o prototipos aquellas prendas que se confeccionan a los fines de definir algunos detalles del producto, como por ejemplo calce, aspecto, proceso productivo, etc. Son producciones que no superan las tres prendas por modelo.</t>
  </si>
  <si>
    <r>
      <rPr>
        <sz val="10"/>
        <rFont val="Arial"/>
        <family val="2"/>
      </rPr>
      <t>Dobladilla bolsillos delanteros y/o relojeros.(recta)</t>
    </r>
  </si>
  <si>
    <r>
      <rPr>
        <sz val="10"/>
        <rFont val="Arial"/>
        <family val="2"/>
      </rPr>
      <t>Hace arreglos y/o bajos y/o dibujos en bolsillos traseros o en cualquier parte de la prenda y/o refuerzos o pespuntes de
costados y/u ojales y/o punta de cintura descosiendo y/o dibujo en cartera izquierda sin unir delanteros.</t>
    </r>
  </si>
  <si>
    <r>
      <rPr>
        <sz val="10"/>
        <rFont val="Arial"/>
        <family val="2"/>
      </rPr>
      <t>Pega cartera izquierda y/o cartera derecha con cierre uniendo delantero y/o botones de pasta en máquina de costura y/o
cuñas o pieza de altura y/o elástico a la cintura y/o a la prenda percalina con vivos.</t>
    </r>
  </si>
  <si>
    <r>
      <rPr>
        <sz val="10"/>
        <rFont val="Arial"/>
        <family val="2"/>
      </rPr>
      <t>Hace  pasacintos  y/o  pinzas  y pliegues  y/o  dobladillos  en  bolsillos  traseros,  relojeros  y en  general  y/u  operaciones  en
impresora en tarjeta de producción y/o etiquetas de cartón o tela.</t>
    </r>
  </si>
  <si>
    <r>
      <rPr>
        <sz val="10"/>
        <rFont val="Arial"/>
        <family val="2"/>
      </rPr>
      <t>Pega cierre a cartera y/o remaches , broches y tachas y/o bolsillo relojero y/o grifa de talle, fantasias, etiquetas de carton
y etiquetas en general y/o vista de forro y/o a percalina.</t>
    </r>
  </si>
  <si>
    <r>
      <t>12.1. SUAVIZADO Y DESGASTADO</t>
    </r>
    <r>
      <rPr>
        <sz val="10"/>
        <rFont val="Arial"/>
        <family val="2"/>
      </rPr>
      <t>: El trabajador deberá conocer y realizar todas las tareas del proceso de producción del Sector.</t>
    </r>
  </si>
  <si>
    <r>
      <t>12.2. PLANCHADO</t>
    </r>
    <r>
      <rPr>
        <sz val="10"/>
        <rFont val="Arial"/>
        <family val="2"/>
      </rPr>
      <t xml:space="preserve"> : El trabajador deberá conocer y realizar todas las tareas del del proceso de producción  de las distintas prendas del Sector ( planchado con robot / muñeco / plancha o planchón a vapor ).</t>
    </r>
  </si>
  <si>
    <r>
      <t>12.3. LOCALIZADO Y PINTADO CON SOPLETE</t>
    </r>
    <r>
      <rPr>
        <sz val="10"/>
        <rFont val="Arial"/>
        <family val="2"/>
      </rPr>
      <t xml:space="preserve"> : El trabajador deberá conocer realizar todas las tareas del proceso de producción del Sector.</t>
    </r>
  </si>
  <si>
    <r>
      <t>12.4. HORNO</t>
    </r>
    <r>
      <rPr>
        <sz val="10"/>
        <rFont val="Arial"/>
        <family val="2"/>
      </rPr>
      <t xml:space="preserve"> . El trabajador deberá conocer y realizar todas las tareas del proceso de de producción del Sector ( Horneado de pintado, quebrado, arrugado, etc. ).</t>
    </r>
  </si>
  <si>
    <r>
      <t>12.5. CONTROL DE CALIDAD</t>
    </r>
    <r>
      <rPr>
        <sz val="10"/>
        <rFont val="Arial"/>
        <family val="2"/>
      </rPr>
      <t xml:space="preserve"> : El trabajador deberá conocer y realizar todas las tareas de control del proceso completo de producción ( Identificar los defectos de las prendas confeccionadas en los talleres y aquellas que han terminado el proceso de suavizado y desgastado y planchado ).</t>
    </r>
  </si>
  <si>
    <r>
      <t>12.6. EXPEDICION</t>
    </r>
    <r>
      <rPr>
        <sz val="10"/>
        <rFont val="Arial"/>
        <family val="2"/>
      </rPr>
      <t xml:space="preserve"> : El trabajador deberá conocer y realizar todas las tareas del proceso del Sector (Recepción de las prendas provenientes de los talleres y la expedición de las consideradas Producto Terminado).</t>
    </r>
  </si>
  <si>
    <r>
      <t>CONDICION GENERAL PARA LA CATEGORIA  12</t>
    </r>
    <r>
      <rPr>
        <sz val="10"/>
        <rFont val="Arial"/>
        <family val="2"/>
      </rPr>
      <t xml:space="preserve"> .</t>
    </r>
  </si>
  <si>
    <r>
      <t xml:space="preserve">13.1. SUAVIZADO Y DESGASTADO: </t>
    </r>
    <r>
      <rPr>
        <sz val="10"/>
        <rFont val="Arial"/>
        <family val="2"/>
      </rPr>
      <t>El trabajador deberá conocer y realizar eventualmente cualquiera de las siguientes tareas del proceso del Sector :</t>
    </r>
  </si>
  <si>
    <r>
      <t xml:space="preserve">13.2. PLANCHADO </t>
    </r>
    <r>
      <rPr>
        <sz val="10"/>
        <rFont val="Arial"/>
        <family val="2"/>
      </rPr>
      <t>:</t>
    </r>
    <r>
      <rPr>
        <b/>
        <sz val="10"/>
        <rFont val="Arial"/>
        <family val="2"/>
      </rPr>
      <t xml:space="preserve"> </t>
    </r>
    <r>
      <rPr>
        <sz val="10"/>
        <rFont val="Arial"/>
        <family val="2"/>
      </rPr>
      <t>El trabajador deberá conocer y realizar eventualmente el  planchado con robot o muñeco.</t>
    </r>
  </si>
  <si>
    <r>
      <t>13.3. LOCALIZADO</t>
    </r>
    <r>
      <rPr>
        <sz val="10"/>
        <rFont val="Arial"/>
        <family val="2"/>
      </rPr>
      <t xml:space="preserve"> : Es el trabajador que se inicia en el sector localizado con soplete.</t>
    </r>
  </si>
  <si>
    <r>
      <t>13.4. TRABAJOS ESPECIALES</t>
    </r>
    <r>
      <rPr>
        <sz val="10"/>
        <rFont val="Arial"/>
        <family val="2"/>
      </rPr>
      <t>: Es el trabajador que deberá conocer y realizar las siguientes tareas del proceso del Sector:</t>
    </r>
  </si>
  <si>
    <r>
      <t xml:space="preserve">          </t>
    </r>
    <r>
      <rPr>
        <b/>
        <sz val="10"/>
        <rFont val="Arial"/>
        <family val="2"/>
      </rPr>
      <t>d) CORROSION</t>
    </r>
  </si>
  <si>
    <r>
      <t>13.5. HORNO</t>
    </r>
    <r>
      <rPr>
        <sz val="10"/>
        <rFont val="Arial"/>
        <family val="2"/>
      </rPr>
      <t xml:space="preserve"> :  Ayuda a realizar las tareas del Sector efectuadas por el operador de la 12.5 (Horneado de pintado, quebrado, arrugado, etc.) </t>
    </r>
  </si>
  <si>
    <r>
      <t>13.6. CONTROL DE CALIDAD</t>
    </r>
    <r>
      <rPr>
        <sz val="10"/>
        <rFont val="Arial"/>
        <family val="2"/>
      </rPr>
      <t xml:space="preserve"> : Es el trabajador que debe conocer y realizar la tarea de separar por talle y etiqueta las prendas dentro de Control de Calidad .</t>
    </r>
  </si>
  <si>
    <r>
      <t>13.7. EXPEDICION</t>
    </r>
    <r>
      <rPr>
        <sz val="10"/>
        <rFont val="Arial"/>
        <family val="2"/>
      </rPr>
      <t xml:space="preserve"> : Ayuda a realizar las tareas del Sector efectuadas por el operador de la 12.7( Recepción de las prendas provenientes de los talleres y la expedición de las consideradas Producto Terminado).</t>
    </r>
  </si>
  <si>
    <r>
      <t>13 BIS.1. SUAVIZADO Y DESGASTADO</t>
    </r>
    <r>
      <rPr>
        <sz val="10"/>
        <rFont val="Arial"/>
        <family val="2"/>
      </rPr>
      <t xml:space="preserve"> : El trabajador deberá conocer y realizar eventualmente cualquiera de las siguientes tareas del proceso del Sector :</t>
    </r>
  </si>
  <si>
    <r>
      <t>13 BIS.2. PLANCHADO</t>
    </r>
    <r>
      <rPr>
        <sz val="10"/>
        <rFont val="Arial"/>
        <family val="2"/>
      </rPr>
      <t xml:space="preserve"> : Es el trabajador que deberá conocer y realizar las siguientes tareas del proceso</t>
    </r>
  </si>
  <si>
    <r>
      <t>13 BIS.3. LOCALIZADO</t>
    </r>
    <r>
      <rPr>
        <sz val="10"/>
        <rFont val="Arial"/>
        <family val="2"/>
      </rPr>
      <t xml:space="preserve"> : El  trabajador deberá conocer y realizar las siguientes tareas del proceso del Sector :</t>
    </r>
  </si>
  <si>
    <r>
      <t>13 BIS.4. HORNO</t>
    </r>
    <r>
      <rPr>
        <sz val="10"/>
        <rFont val="Arial"/>
        <family val="2"/>
      </rPr>
      <t xml:space="preserve"> : Es el trabajador que se inicia en el Sector.</t>
    </r>
  </si>
  <si>
    <r>
      <t>13 BIS.5. TRABAJOS ESPECIALES</t>
    </r>
    <r>
      <rPr>
        <sz val="10"/>
        <rFont val="Arial"/>
        <family val="2"/>
      </rPr>
      <t xml:space="preserve"> : Es el trabajador que se inicia en el Sector.</t>
    </r>
  </si>
  <si>
    <r>
      <t>13 BIS.6. CONTROL DE CALIDAD</t>
    </r>
    <r>
      <rPr>
        <sz val="10"/>
        <rFont val="Arial"/>
        <family val="2"/>
      </rPr>
      <t xml:space="preserve"> : Es el trabajador que abastece el Sector.</t>
    </r>
  </si>
  <si>
    <r>
      <t xml:space="preserve">13 BIS.7. EXPEDICION </t>
    </r>
    <r>
      <rPr>
        <sz val="10"/>
        <rFont val="Arial"/>
        <family val="2"/>
      </rPr>
      <t>: Es el trabajador que abastece el Sector.</t>
    </r>
  </si>
  <si>
    <r>
      <t>ll)</t>
    </r>
    <r>
      <rPr>
        <b/>
        <sz val="10"/>
        <rFont val="Times New Roman"/>
        <family val="1"/>
      </rPr>
      <t xml:space="preserve">      </t>
    </r>
    <r>
      <rPr>
        <b/>
        <sz val="10"/>
        <rFont val="Arial"/>
        <family val="2"/>
      </rPr>
      <t>PRUEBAS Y CAMBIOS DE CATEGORÍA.</t>
    </r>
  </si>
  <si>
    <r>
      <t xml:space="preserve">PEQUEÑA PRODUCCIÓN: </t>
    </r>
    <r>
      <rPr>
        <sz val="10"/>
        <rFont val="Arial"/>
        <family val="2"/>
      </rPr>
      <t>se entiende por pequeña producción a las series de un mismo producto, que en su conjunto de talles y colores, no superan las 30 unidades.</t>
    </r>
  </si>
  <si>
    <r>
      <t>12.4. ARENADO</t>
    </r>
    <r>
      <rPr>
        <sz val="10"/>
        <rFont val="Arial"/>
        <family val="2"/>
      </rPr>
      <t xml:space="preserve"> : El trabajador deberá conocer y realizar todas las tareas del proceso de producción del sector.</t>
    </r>
  </si>
  <si>
    <r>
      <t>12.5. HORNO</t>
    </r>
    <r>
      <rPr>
        <sz val="10"/>
        <rFont val="Arial"/>
        <family val="2"/>
      </rPr>
      <t xml:space="preserve"> . El trabajador deberá conocer y realizar todas las tareas del proceso de de producción del Sector ( Horneado de pintado, quebrado, arrugado, etc. ).</t>
    </r>
  </si>
  <si>
    <r>
      <t>12.6. CONTROL DE CALIDAD</t>
    </r>
    <r>
      <rPr>
        <sz val="10"/>
        <rFont val="Arial"/>
        <family val="2"/>
      </rPr>
      <t xml:space="preserve"> : El trabajador deberá conocer y realizar todas las tareas de control del proceso completo de producción ( Identificar los defectos de las prendas confeccionadas en los talleres y aquellas que han terminado el proceso de suavizado, desgastado y planchado).</t>
    </r>
  </si>
  <si>
    <r>
      <t>12.7. EXPEDICION</t>
    </r>
    <r>
      <rPr>
        <sz val="10"/>
        <rFont val="Arial"/>
        <family val="2"/>
      </rPr>
      <t xml:space="preserve"> : El trabajador deberá conocer y realizar todas las tareas del proceso del Sector (Recepción de las prendas provenientes de los talleres y la expedición de las consideradas Producto Terminado).</t>
    </r>
  </si>
  <si>
    <r>
      <t>13.4. ARENADO</t>
    </r>
    <r>
      <rPr>
        <sz val="10"/>
        <rFont val="Arial"/>
        <family val="2"/>
      </rPr>
      <t xml:space="preserve"> : Es el trabajador que se inicia en el sector y deberá conocer y realizar eventualmente el arenado</t>
    </r>
  </si>
  <si>
    <r>
      <t>13.5. TRABAJOS ESPECIALES</t>
    </r>
    <r>
      <rPr>
        <sz val="10"/>
        <rFont val="Arial"/>
        <family val="2"/>
      </rPr>
      <t>: Es el trabajador que deberá conocer y realizar las siguientes tareas del proceso del Sector:</t>
    </r>
  </si>
  <si>
    <r>
      <t>13.6. HORNO</t>
    </r>
    <r>
      <rPr>
        <sz val="10"/>
        <rFont val="Arial"/>
        <family val="2"/>
      </rPr>
      <t xml:space="preserve"> :  Ayuda a realizar las tareas del Sector efectuadas por el operador de la 12,5 (Horneado de pintado, quebrado, arrugado, etc.) </t>
    </r>
  </si>
  <si>
    <r>
      <t>13.7. CONTROL DE CALIDAD</t>
    </r>
    <r>
      <rPr>
        <sz val="10"/>
        <rFont val="Arial"/>
        <family val="2"/>
      </rPr>
      <t xml:space="preserve"> : Es el trabajador que debe conocer y realizar la tarea de separar por talle y etiqueta las prendas dentro de Control de Calidad .</t>
    </r>
  </si>
  <si>
    <r>
      <t>13.8. EXPEDICION</t>
    </r>
    <r>
      <rPr>
        <sz val="10"/>
        <rFont val="Arial"/>
        <family val="2"/>
      </rPr>
      <t xml:space="preserve"> : Ayuda a realizar las tareas del Sector efectuadas por el operador de la 12,7( Recepción de las prendas provenientes de los talleres y la expedición de las consideradas Producto Terminado).</t>
    </r>
  </si>
  <si>
    <r>
      <t>13 BIS.2. PLANCHADO</t>
    </r>
    <r>
      <rPr>
        <sz val="10"/>
        <rFont val="Arial"/>
        <family val="2"/>
      </rPr>
      <t xml:space="preserve"> : El trabajador deberá conocer y realizar las siguientes tareas del proceso del sector:</t>
    </r>
  </si>
  <si>
    <r>
      <t>13 BIS.4. ARENADO</t>
    </r>
    <r>
      <rPr>
        <sz val="10"/>
        <rFont val="Arial"/>
        <family val="2"/>
      </rPr>
      <t xml:space="preserve"> : El trabajador deberá conocer y realizar las siguientes tareas del Sector :</t>
    </r>
  </si>
  <si>
    <r>
      <t>13 BIS.5. HORNO</t>
    </r>
    <r>
      <rPr>
        <sz val="10"/>
        <rFont val="Arial"/>
        <family val="2"/>
      </rPr>
      <t xml:space="preserve"> : Es el trabajador que se inicia en el Sector.</t>
    </r>
  </si>
  <si>
    <r>
      <t>13 BIS.6. TRABAJOS ESPECIALES</t>
    </r>
    <r>
      <rPr>
        <sz val="10"/>
        <rFont val="Arial"/>
        <family val="2"/>
      </rPr>
      <t xml:space="preserve"> : Es el trabajador que se inicia en el Sector.</t>
    </r>
  </si>
  <si>
    <r>
      <t>13 BIS.7. CONTROL DE CALIDAD</t>
    </r>
    <r>
      <rPr>
        <sz val="10"/>
        <rFont val="Arial"/>
        <family val="2"/>
      </rPr>
      <t xml:space="preserve"> : Es el trabajador que abastece el Sector.</t>
    </r>
  </si>
  <si>
    <r>
      <t xml:space="preserve">13 BIS.8. EXPEDICION </t>
    </r>
    <r>
      <rPr>
        <sz val="10"/>
        <rFont val="Arial"/>
        <family val="2"/>
      </rPr>
      <t>: Es el trabajador que abastece el Sector.</t>
    </r>
  </si>
  <si>
    <r>
      <rPr>
        <b/>
        <u/>
        <sz val="10"/>
        <rFont val="Arial"/>
        <family val="2"/>
      </rPr>
      <t>OFICIAL/A CALIFICADO/A:</t>
    </r>
    <r>
      <rPr>
        <b/>
        <sz val="10"/>
        <rFont val="Arial"/>
        <family val="2"/>
      </rPr>
      <t xml:space="preserve"> A) AYUDANTE ESPUMADOR; B) OPERARIO CALESITA; C) OPERARIO PANTÓGRAFO CG7; D) OPERARIO CORTE HORIZONTAL W22; E) OPERARIO BOBINADORA.</t>
    </r>
  </si>
  <si>
    <r>
      <t>OFICIAL/A:</t>
    </r>
    <r>
      <rPr>
        <b/>
        <sz val="10"/>
        <rFont val="Arial"/>
        <family val="2"/>
      </rPr>
      <t xml:space="preserve"> A) SERVICIOS ESPUMADORA; B) ALVEOLADORA Y TRASLADO ESPUMA; C) OPERARIO RECUPERACION ESPUMA; D) OPERARIO CORTE VERTICAL; E) OPERARIO COMPACTADORA; F) OPERARIO CORTE P/ MOLIENDA; G) OPERARIO BALANZA</t>
    </r>
  </si>
  <si>
    <r>
      <rPr>
        <b/>
        <u/>
        <sz val="10"/>
        <rFont val="Arial"/>
        <family val="2"/>
      </rPr>
      <t>MEDIO/A OFICIAL/A:</t>
    </r>
    <r>
      <rPr>
        <b/>
        <sz val="10"/>
        <rFont val="Arial"/>
        <family val="2"/>
      </rPr>
      <t xml:space="preserve"> A) AYUDANTE ACARREADOR; B) AYUDANTE BOBINADORA</t>
    </r>
  </si>
  <si>
    <r>
      <rPr>
        <b/>
        <u/>
        <sz val="10"/>
        <rFont val="Arial"/>
        <family val="2"/>
      </rPr>
      <t>OFICIAL/A CALIFICADO/A:</t>
    </r>
    <r>
      <rPr>
        <b/>
        <sz val="10"/>
        <rFont val="Arial"/>
        <family val="2"/>
      </rPr>
      <t xml:space="preserve"> A) CONTROL DE CALIDAD; B) ARMADOR COLCHONES KING KOIL; C) CERRADOR COLCHONES RESORTES; D) ARMADOR COLCHONES RESORTES; E) CONTROL TAPAS Y CABECERAS.</t>
    </r>
  </si>
  <si>
    <r>
      <t>OFICIAL/A:</t>
    </r>
    <r>
      <rPr>
        <b/>
        <sz val="10"/>
        <rFont val="Arial"/>
        <family val="2"/>
      </rPr>
      <t xml:space="preserve"> A) ABASTECEDOR KING KOIL; B) TAPIZADOR DE SOMMIER; C)ETIQUETADOR; D) OPERARIO MAQUINA EMBOLSADO.</t>
    </r>
  </si>
  <si>
    <r>
      <rPr>
        <b/>
        <u/>
        <sz val="10"/>
        <rFont val="Arial"/>
        <family val="2"/>
      </rPr>
      <t>MEDIO/A OFICIAL/A:</t>
    </r>
    <r>
      <rPr>
        <b/>
        <sz val="10"/>
        <rFont val="Arial"/>
        <family val="2"/>
      </rPr>
      <t xml:space="preserve"> A) PEGADO DE SOMMIER; B) ABASTECEDOR SOMMIER; C) OPERARIO MAQUINA CAJITA; D) DESCARGA MAQUINA EMBOLSADO</t>
    </r>
  </si>
  <si>
    <r>
      <rPr>
        <b/>
        <u/>
        <sz val="10"/>
        <rFont val="Arial"/>
        <family val="2"/>
      </rPr>
      <t>OFICIAL/A CALIFICADO/A:</t>
    </r>
    <r>
      <rPr>
        <b/>
        <sz val="10"/>
        <rFont val="Arial"/>
        <family val="2"/>
      </rPr>
      <t xml:space="preserve"> A) CONTROLADOR DE CARGA</t>
    </r>
  </si>
  <si>
    <r>
      <rPr>
        <b/>
        <u/>
        <sz val="10"/>
        <rFont val="Arial"/>
        <family val="2"/>
      </rPr>
      <t>MEDIO/A OFICIAL/A:</t>
    </r>
    <r>
      <rPr>
        <b/>
        <sz val="10"/>
        <rFont val="Arial"/>
        <family val="2"/>
      </rPr>
      <t xml:space="preserve"> A) CARREROS COLCH. ESPUMA Y RESORTES; B) CARGADORES Y ACOMPAÑANTES; C) ATENCION CLIENTES  ORDEN INTERNO</t>
    </r>
  </si>
  <si>
    <r>
      <rPr>
        <b/>
        <u/>
        <sz val="10"/>
        <rFont val="Arial"/>
        <family val="2"/>
      </rPr>
      <t>OFICIAL/A CALIFICADO/A:</t>
    </r>
    <r>
      <rPr>
        <b/>
        <sz val="10"/>
        <rFont val="Arial"/>
        <family val="2"/>
      </rPr>
      <t xml:space="preserve"> A) CERRADOR COLCHONES ESPUMA.</t>
    </r>
  </si>
  <si>
    <r>
      <t>OFICIAL/A:</t>
    </r>
    <r>
      <rPr>
        <b/>
        <sz val="10"/>
        <rFont val="Arial"/>
        <family val="2"/>
      </rPr>
      <t xml:space="preserve"> A) ARMADOR COLCHONES PEGADO; B) ETIQUETADOR; C)OPERARIO MAQUINA EMBOLSADO.</t>
    </r>
  </si>
  <si>
    <r>
      <rPr>
        <b/>
        <u/>
        <sz val="10"/>
        <rFont val="Arial"/>
        <family val="2"/>
      </rPr>
      <t>MEDIO/A OFICIAL/A:</t>
    </r>
    <r>
      <rPr>
        <b/>
        <sz val="10"/>
        <rFont val="Arial"/>
        <family val="2"/>
      </rPr>
      <t xml:space="preserve"> A)ARMADOR COLCHONES SIN PEGAR; B) DESCARGA MAQUINA EMBOLSADO.</t>
    </r>
  </si>
  <si>
    <r>
      <rPr>
        <b/>
        <u/>
        <sz val="10"/>
        <rFont val="Arial"/>
        <family val="2"/>
      </rPr>
      <t>OFICIAL/A CALIFICADO/A:</t>
    </r>
    <r>
      <rPr>
        <b/>
        <sz val="10"/>
        <rFont val="Arial"/>
        <family val="2"/>
      </rPr>
      <t xml:space="preserve"> A) OPERADOR ENSAMBLADORA AUTOMATICA; B) OPERADOR ENSAMBLADORA MANUAL; B) OPERADOR RESORTERAS MANUAL.</t>
    </r>
  </si>
  <si>
    <r>
      <t>OFICIAL/A:</t>
    </r>
    <r>
      <rPr>
        <b/>
        <sz val="10"/>
        <rFont val="Arial"/>
        <family val="2"/>
      </rPr>
      <t xml:space="preserve"> A) COLOCADOR DE MARCOS.</t>
    </r>
  </si>
  <si>
    <r>
      <rPr>
        <b/>
        <u/>
        <sz val="10"/>
        <rFont val="Arial"/>
        <family val="2"/>
      </rPr>
      <t>MEDIO/A OFICIAL/A:</t>
    </r>
    <r>
      <rPr>
        <b/>
        <sz val="10"/>
        <rFont val="Arial"/>
        <family val="2"/>
      </rPr>
      <t xml:space="preserve"> A)DOBLADOR DE MARCOS; B) OPERADOR MAQUINA ESTABILIZADORES.</t>
    </r>
  </si>
  <si>
    <r>
      <rPr>
        <b/>
        <u/>
        <sz val="10"/>
        <rFont val="Arial"/>
        <family val="2"/>
      </rPr>
      <t>OFICIAL/A CALIFICADO/A:</t>
    </r>
    <r>
      <rPr>
        <b/>
        <sz val="10"/>
        <rFont val="Arial"/>
        <family val="2"/>
      </rPr>
      <t xml:space="preserve"> A) OPERADOR MAQUINA BORDADORA; B) OPERADOR MAQUINA DE FUNDAS.</t>
    </r>
  </si>
  <si>
    <r>
      <t>OFICIAL/A:</t>
    </r>
    <r>
      <rPr>
        <b/>
        <sz val="10"/>
        <rFont val="Arial"/>
        <family val="2"/>
      </rPr>
      <t xml:space="preserve"> A) CONFECCION DE FUNDAS; B) OPERADOR MAQUINA DE FIBRAS; C) CERRADOR DE ALMOHADAS; D) OPERADOR MAQUINA EMBOLSADO.</t>
    </r>
  </si>
  <si>
    <r>
      <rPr>
        <b/>
        <u/>
        <sz val="10"/>
        <rFont val="Arial"/>
        <family val="2"/>
      </rPr>
      <t>MEDIO/A OFICIAL/A:</t>
    </r>
    <r>
      <rPr>
        <b/>
        <sz val="10"/>
        <rFont val="Arial"/>
        <family val="2"/>
      </rPr>
      <t xml:space="preserve"> A) PLEGADOR DE TELAS; B) ARMADOR DE ALMOHADAS; C) CARRERO.</t>
    </r>
  </si>
  <si>
    <r>
      <rPr>
        <b/>
        <u/>
        <sz val="10"/>
        <rFont val="Arial"/>
        <family val="2"/>
      </rPr>
      <t>OFICIAL CALIFICADO:</t>
    </r>
    <r>
      <rPr>
        <b/>
        <sz val="10"/>
        <rFont val="Arial"/>
        <family val="2"/>
      </rPr>
      <t xml:space="preserve"> A) MAQUINA DE PIEZAS.</t>
    </r>
  </si>
  <si>
    <r>
      <t>OFICIAL/A:</t>
    </r>
    <r>
      <rPr>
        <b/>
        <sz val="10"/>
        <rFont val="Arial"/>
        <family val="2"/>
      </rPr>
      <t xml:space="preserve"> A) ARMADOR DE SOMMIER.</t>
    </r>
  </si>
  <si>
    <r>
      <rPr>
        <b/>
        <u/>
        <sz val="10"/>
        <rFont val="Arial"/>
        <family val="2"/>
      </rPr>
      <t>MEDIO/A OFICIAL/A:</t>
    </r>
    <r>
      <rPr>
        <b/>
        <sz val="10"/>
        <rFont val="Arial"/>
        <family val="2"/>
      </rPr>
      <t xml:space="preserve"> A) PREARMADO DE SOMMIER.</t>
    </r>
  </si>
  <si>
    <r>
      <rPr>
        <b/>
        <u/>
        <sz val="10"/>
        <rFont val="Arial"/>
        <family val="2"/>
      </rPr>
      <t>OFICIAL/A CALIFICADO/A:</t>
    </r>
    <r>
      <rPr>
        <b/>
        <sz val="10"/>
        <rFont val="Arial"/>
        <family val="2"/>
      </rPr>
      <t xml:space="preserve"> A) MATELASEADORES; B) REMALLADOR TAPAS MATELASEADAS; C) PEGADOR DE PILLOW; D) ARREGLADOR DE TAPAS.</t>
    </r>
  </si>
  <si>
    <r>
      <t>OFICIAL/A:</t>
    </r>
    <r>
      <rPr>
        <b/>
        <sz val="10"/>
        <rFont val="Arial"/>
        <family val="2"/>
      </rPr>
      <t xml:space="preserve"> A) CORTADOR DE TELAS; B) PEGADO ETIQUETAS TAPAS KING KOIL; C) CONFECCION CABECERA; D) CONFECCION FUNDA SOMMIER E) REMALLADO CABECERA Y PILLOW</t>
    </r>
  </si>
  <si>
    <r>
      <rPr>
        <b/>
        <u/>
        <sz val="10"/>
        <rFont val="Arial"/>
        <family val="2"/>
      </rPr>
      <t>MEDIO/A OFICIAL/A:</t>
    </r>
    <r>
      <rPr>
        <b/>
        <sz val="10"/>
        <rFont val="Arial"/>
        <family val="2"/>
      </rPr>
      <t xml:space="preserve"> A) ACOMODADOR DE TAPAS; B) PLEGADOR DE TELAS; C) CORTADOR DE PILLOW.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</si>
</sst>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43" formatCode="_-* #,##0.00_-;\-* #,##0.00_-;_-* &quot;-&quot;??_-;_-@_-"/>
  </numFmts>
  <fonts count="25" x14ac:knownFonts="1">
    <font>
      <sz val="10"/>
      <name val="Arial"/>
    </font>
    <font>
      <sz val="10"/>
      <name val="Arial"/>
      <family val="2"/>
    </font>
    <font>
      <sz val="8"/>
      <name val="Arial"/>
      <family val="2"/>
    </font>
    <font>
      <b/>
      <sz val="10"/>
      <name val="Arial"/>
      <family val="2"/>
    </font>
    <font>
      <sz val="8"/>
      <color indexed="8"/>
      <name val="Arial"/>
      <family val="2"/>
    </font>
    <font>
      <b/>
      <sz val="8"/>
      <name val="Arial"/>
      <family val="2"/>
    </font>
    <font>
      <sz val="10"/>
      <name val="Arial"/>
      <family val="2"/>
    </font>
    <font>
      <b/>
      <sz val="8"/>
      <color indexed="8"/>
      <name val="Arial"/>
      <family val="2"/>
    </font>
    <font>
      <sz val="10"/>
      <name val="Arial"/>
      <family val="2"/>
    </font>
    <font>
      <sz val="10"/>
      <name val="Arial"/>
      <family val="2"/>
    </font>
    <font>
      <sz val="8"/>
      <color rgb="FFFF0000"/>
      <name val="Arial"/>
      <family val="2"/>
    </font>
    <font>
      <b/>
      <u val="double"/>
      <sz val="10"/>
      <name val="Arial"/>
      <family val="2"/>
    </font>
    <font>
      <b/>
      <sz val="10"/>
      <color indexed="8"/>
      <name val="Arial"/>
      <family val="2"/>
    </font>
    <font>
      <sz val="10"/>
      <color rgb="FF000000"/>
      <name val="Arial"/>
      <family val="2"/>
    </font>
    <font>
      <b/>
      <sz val="11"/>
      <name val="Arial"/>
      <family val="2"/>
    </font>
    <font>
      <sz val="11"/>
      <name val="Arial"/>
      <family val="2"/>
    </font>
    <font>
      <b/>
      <u val="double"/>
      <sz val="11"/>
      <name val="Arial"/>
      <family val="2"/>
    </font>
    <font>
      <b/>
      <sz val="11"/>
      <color indexed="8"/>
      <name val="Arial"/>
      <family val="2"/>
    </font>
    <font>
      <sz val="11"/>
      <color indexed="8"/>
      <name val="Arial"/>
      <family val="2"/>
    </font>
    <font>
      <b/>
      <sz val="11"/>
      <name val="Tahoma"/>
      <family val="2"/>
    </font>
    <font>
      <sz val="11"/>
      <name val="Tahoma"/>
      <family val="2"/>
    </font>
    <font>
      <sz val="10"/>
      <color indexed="8"/>
      <name val="Arial"/>
      <family val="2"/>
    </font>
    <font>
      <b/>
      <u/>
      <sz val="10"/>
      <name val="Arial"/>
      <family val="2"/>
    </font>
    <font>
      <b/>
      <sz val="10"/>
      <name val="Times New Roman"/>
      <family val="1"/>
    </font>
    <font>
      <b/>
      <i/>
      <u/>
      <sz val="10"/>
      <name val="Arial"/>
      <family val="2"/>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thin">
        <color rgb="FF000000"/>
      </left>
      <right/>
      <top/>
      <bottom style="thin">
        <color rgb="FF000000"/>
      </bottom>
      <diagonal/>
    </border>
    <border>
      <left style="thin">
        <color rgb="FF000000"/>
      </left>
      <right/>
      <top style="thin">
        <color rgb="FF000000"/>
      </top>
      <bottom/>
      <diagonal/>
    </border>
  </borders>
  <cellStyleXfs count="4">
    <xf numFmtId="0" fontId="0" fillId="0" borderId="0"/>
    <xf numFmtId="43" fontId="6" fillId="0" borderId="0" applyFont="0" applyFill="0" applyBorder="0" applyAlignment="0" applyProtection="0"/>
    <xf numFmtId="44" fontId="8" fillId="0" borderId="0" applyFont="0" applyFill="0" applyBorder="0" applyAlignment="0" applyProtection="0"/>
    <xf numFmtId="9" fontId="9" fillId="0" borderId="0" applyFont="0" applyFill="0" applyBorder="0" applyAlignment="0" applyProtection="0"/>
  </cellStyleXfs>
  <cellXfs count="302">
    <xf numFmtId="0" fontId="0" fillId="0" borderId="0" xfId="0"/>
    <xf numFmtId="0" fontId="3" fillId="0" borderId="0" xfId="0" applyFont="1" applyAlignment="1">
      <alignment horizontal="center" vertical="distributed"/>
    </xf>
    <xf numFmtId="0" fontId="3" fillId="0" borderId="0" xfId="0" applyFont="1" applyAlignment="1">
      <alignment horizontal="center"/>
    </xf>
    <xf numFmtId="0" fontId="3" fillId="0" borderId="0" xfId="0" applyFont="1" applyAlignment="1">
      <alignment horizontal="center" vertical="top"/>
    </xf>
    <xf numFmtId="0" fontId="3" fillId="0" borderId="1" xfId="0" applyFont="1" applyBorder="1" applyAlignment="1">
      <alignment horizontal="center" vertical="distributed"/>
    </xf>
    <xf numFmtId="4" fontId="4" fillId="0" borderId="0" xfId="0" applyNumberFormat="1" applyFont="1" applyAlignment="1">
      <alignment horizontal="center" vertical="top" wrapText="1"/>
    </xf>
    <xf numFmtId="49" fontId="5" fillId="0" borderId="0" xfId="0" applyNumberFormat="1" applyFont="1" applyAlignment="1">
      <alignment horizontal="center" vertical="center"/>
    </xf>
    <xf numFmtId="17" fontId="0" fillId="0" borderId="0" xfId="0" applyNumberFormat="1"/>
    <xf numFmtId="0" fontId="0" fillId="0" borderId="12" xfId="0" applyBorder="1"/>
    <xf numFmtId="4" fontId="4" fillId="0" borderId="0" xfId="0" applyNumberFormat="1" applyFont="1" applyBorder="1" applyAlignment="1">
      <alignment horizontal="center" vertical="top" wrapText="1"/>
    </xf>
    <xf numFmtId="9" fontId="5" fillId="0" borderId="0" xfId="0" applyNumberFormat="1" applyFont="1" applyBorder="1" applyAlignment="1">
      <alignment horizontal="center" vertical="center"/>
    </xf>
    <xf numFmtId="0" fontId="0" fillId="0" borderId="0" xfId="0" applyBorder="1"/>
    <xf numFmtId="0" fontId="0" fillId="2" borderId="0" xfId="0" applyFill="1"/>
    <xf numFmtId="14" fontId="7" fillId="0" borderId="0" xfId="0" applyNumberFormat="1" applyFont="1" applyBorder="1" applyAlignment="1">
      <alignment horizontal="center" vertical="center" wrapText="1"/>
    </xf>
    <xf numFmtId="9" fontId="5" fillId="0" borderId="0" xfId="3" applyFont="1" applyBorder="1" applyAlignment="1">
      <alignment horizontal="center" vertical="center"/>
    </xf>
    <xf numFmtId="0" fontId="3" fillId="0" borderId="12" xfId="0" applyFont="1" applyBorder="1" applyAlignment="1">
      <alignment horizontal="center" vertical="distributed"/>
    </xf>
    <xf numFmtId="0" fontId="3" fillId="0" borderId="12" xfId="0" applyFont="1" applyBorder="1" applyAlignment="1">
      <alignment horizontal="left" vertical="distributed"/>
    </xf>
    <xf numFmtId="0" fontId="0" fillId="0" borderId="2" xfId="0" applyBorder="1"/>
    <xf numFmtId="0" fontId="0" fillId="0" borderId="2" xfId="0" applyBorder="1" applyAlignment="1">
      <alignment horizontal="center"/>
    </xf>
    <xf numFmtId="4" fontId="1" fillId="0" borderId="2" xfId="0" applyNumberFormat="1" applyFont="1" applyBorder="1" applyAlignment="1">
      <alignment horizontal="center"/>
    </xf>
    <xf numFmtId="4" fontId="1" fillId="0" borderId="2" xfId="0" applyNumberFormat="1" applyFont="1" applyBorder="1" applyAlignment="1">
      <alignment horizontal="right"/>
    </xf>
    <xf numFmtId="4" fontId="1" fillId="0" borderId="2" xfId="0" applyNumberFormat="1" applyFont="1" applyBorder="1"/>
    <xf numFmtId="0" fontId="3" fillId="0" borderId="0" xfId="0" applyFont="1" applyBorder="1" applyAlignment="1">
      <alignment horizontal="center" vertical="distributed"/>
    </xf>
    <xf numFmtId="4" fontId="1" fillId="0" borderId="12" xfId="0" applyNumberFormat="1" applyFont="1" applyBorder="1" applyAlignment="1">
      <alignment horizontal="right" vertical="distributed"/>
    </xf>
    <xf numFmtId="4" fontId="1" fillId="0" borderId="12" xfId="0" applyNumberFormat="1" applyFont="1" applyBorder="1" applyAlignment="1">
      <alignment horizontal="right"/>
    </xf>
    <xf numFmtId="4" fontId="1" fillId="0" borderId="12" xfId="0" applyNumberFormat="1" applyFont="1" applyBorder="1"/>
    <xf numFmtId="4" fontId="7" fillId="0" borderId="0" xfId="0" applyNumberFormat="1" applyFont="1" applyBorder="1" applyAlignment="1">
      <alignment horizontal="center" vertical="center"/>
    </xf>
    <xf numFmtId="0" fontId="5" fillId="0" borderId="0" xfId="0" applyFont="1" applyAlignment="1">
      <alignment horizontal="center"/>
    </xf>
    <xf numFmtId="0" fontId="2" fillId="0" borderId="0" xfId="0" applyFont="1"/>
    <xf numFmtId="43" fontId="2" fillId="0" borderId="0" xfId="1" applyFont="1" applyAlignment="1"/>
    <xf numFmtId="0" fontId="2" fillId="0" borderId="2" xfId="0" applyFont="1" applyBorder="1" applyAlignment="1">
      <alignment horizontal="center"/>
    </xf>
    <xf numFmtId="0" fontId="2" fillId="0" borderId="2" xfId="0" applyFont="1" applyBorder="1"/>
    <xf numFmtId="0" fontId="2" fillId="0" borderId="12" xfId="0" applyFont="1" applyBorder="1"/>
    <xf numFmtId="17" fontId="2" fillId="0" borderId="0" xfId="0" applyNumberFormat="1" applyFont="1"/>
    <xf numFmtId="4" fontId="2" fillId="0" borderId="0" xfId="0" applyNumberFormat="1" applyFont="1"/>
    <xf numFmtId="4" fontId="2" fillId="0" borderId="2" xfId="0" applyNumberFormat="1" applyFont="1" applyBorder="1"/>
    <xf numFmtId="4" fontId="2" fillId="0" borderId="12" xfId="0" applyNumberFormat="1" applyFont="1" applyBorder="1"/>
    <xf numFmtId="0" fontId="2" fillId="0" borderId="12" xfId="0" applyFont="1" applyBorder="1" applyAlignment="1">
      <alignment horizontal="justify"/>
    </xf>
    <xf numFmtId="4" fontId="2" fillId="0" borderId="2" xfId="0" applyNumberFormat="1" applyFont="1" applyBorder="1" applyAlignment="1">
      <alignment horizontal="center"/>
    </xf>
    <xf numFmtId="0" fontId="5" fillId="0" borderId="0" xfId="0" applyFont="1" applyBorder="1" applyAlignment="1">
      <alignment horizontal="center"/>
    </xf>
    <xf numFmtId="0" fontId="2" fillId="0" borderId="0" xfId="0" applyFont="1" applyBorder="1"/>
    <xf numFmtId="4" fontId="2" fillId="0" borderId="0" xfId="0" applyNumberFormat="1" applyFont="1" applyBorder="1"/>
    <xf numFmtId="2" fontId="2" fillId="0" borderId="0" xfId="0" applyNumberFormat="1" applyFont="1"/>
    <xf numFmtId="0" fontId="2" fillId="0" borderId="12" xfId="0" applyFont="1" applyBorder="1" applyAlignment="1">
      <alignment horizontal="center"/>
    </xf>
    <xf numFmtId="4" fontId="2" fillId="0" borderId="12" xfId="0" applyNumberFormat="1" applyFont="1" applyBorder="1" applyAlignment="1">
      <alignment horizontal="center"/>
    </xf>
    <xf numFmtId="0" fontId="2" fillId="2" borderId="0" xfId="0" applyFont="1" applyFill="1"/>
    <xf numFmtId="0" fontId="2" fillId="0" borderId="0" xfId="0" applyFont="1" applyBorder="1" applyAlignment="1">
      <alignment horizontal="center"/>
    </xf>
    <xf numFmtId="0" fontId="5" fillId="0" borderId="0" xfId="0" applyFont="1" applyBorder="1" applyAlignment="1"/>
    <xf numFmtId="4" fontId="10" fillId="0" borderId="0" xfId="0" applyNumberFormat="1" applyFont="1"/>
    <xf numFmtId="0" fontId="2" fillId="0" borderId="19" xfId="0" applyFont="1" applyBorder="1" applyAlignment="1">
      <alignment horizontal="center"/>
    </xf>
    <xf numFmtId="4" fontId="2" fillId="0" borderId="19" xfId="0" applyNumberFormat="1" applyFont="1" applyBorder="1" applyAlignment="1">
      <alignment horizontal="center"/>
    </xf>
    <xf numFmtId="0" fontId="2" fillId="0" borderId="19" xfId="0" applyFont="1" applyBorder="1"/>
    <xf numFmtId="0" fontId="2" fillId="0" borderId="20" xfId="0" applyFont="1" applyBorder="1"/>
    <xf numFmtId="0" fontId="2" fillId="0" borderId="11" xfId="0" applyFont="1" applyBorder="1"/>
    <xf numFmtId="0" fontId="2" fillId="0" borderId="22" xfId="0" applyFont="1" applyBorder="1" applyAlignment="1">
      <alignment horizontal="center"/>
    </xf>
    <xf numFmtId="4" fontId="2" fillId="0" borderId="22" xfId="0" applyNumberFormat="1" applyFont="1" applyBorder="1" applyAlignment="1">
      <alignment horizontal="center"/>
    </xf>
    <xf numFmtId="0" fontId="3" fillId="0" borderId="10" xfId="0" applyFont="1" applyBorder="1" applyAlignment="1">
      <alignment horizontal="center" vertical="distributed"/>
    </xf>
    <xf numFmtId="0" fontId="3" fillId="0" borderId="0" xfId="0" applyFont="1" applyBorder="1" applyAlignment="1">
      <alignment horizontal="left" vertical="distributed"/>
    </xf>
    <xf numFmtId="0" fontId="3" fillId="0" borderId="8" xfId="0" applyFont="1" applyBorder="1" applyAlignment="1">
      <alignment horizontal="justify" vertical="distributed"/>
    </xf>
    <xf numFmtId="0" fontId="3" fillId="0" borderId="0" xfId="0" applyFont="1" applyBorder="1" applyAlignment="1">
      <alignment horizontal="justify" vertical="distributed"/>
    </xf>
    <xf numFmtId="4" fontId="1" fillId="0" borderId="15" xfId="0" applyNumberFormat="1" applyFont="1" applyBorder="1" applyAlignment="1">
      <alignment horizontal="right" vertical="distributed"/>
    </xf>
    <xf numFmtId="0" fontId="3" fillId="0" borderId="19" xfId="0" applyFont="1" applyBorder="1" applyAlignment="1">
      <alignment horizontal="center" vertical="distributed"/>
    </xf>
    <xf numFmtId="0" fontId="3" fillId="0" borderId="22" xfId="0" applyFont="1" applyBorder="1" applyAlignment="1">
      <alignment horizontal="center" vertical="distributed"/>
    </xf>
    <xf numFmtId="4" fontId="1" fillId="0" borderId="16" xfId="0" applyNumberFormat="1" applyFont="1" applyBorder="1" applyAlignment="1">
      <alignment horizontal="center" vertical="distributed"/>
    </xf>
    <xf numFmtId="4" fontId="1" fillId="0" borderId="19" xfId="0" applyNumberFormat="1" applyFont="1" applyBorder="1" applyAlignment="1">
      <alignment horizontal="center" vertical="distributed"/>
    </xf>
    <xf numFmtId="4" fontId="1" fillId="0" borderId="22" xfId="0" applyNumberFormat="1" applyFont="1" applyBorder="1" applyAlignment="1">
      <alignment horizontal="center" vertical="distributed"/>
    </xf>
    <xf numFmtId="4" fontId="1" fillId="0" borderId="19" xfId="0" applyNumberFormat="1" applyFont="1" applyBorder="1" applyAlignment="1">
      <alignment horizontal="center"/>
    </xf>
    <xf numFmtId="4" fontId="1" fillId="0" borderId="22" xfId="0" applyNumberFormat="1" applyFont="1" applyBorder="1" applyAlignment="1">
      <alignment horizontal="center"/>
    </xf>
    <xf numFmtId="4" fontId="1" fillId="0" borderId="0" xfId="0" applyNumberFormat="1" applyFont="1" applyBorder="1" applyAlignment="1">
      <alignment horizontal="right" vertical="distributed"/>
    </xf>
    <xf numFmtId="4" fontId="1" fillId="0" borderId="0" xfId="0" applyNumberFormat="1" applyFont="1" applyBorder="1" applyAlignment="1">
      <alignment horizontal="right"/>
    </xf>
    <xf numFmtId="0" fontId="3" fillId="0" borderId="10" xfId="0" applyFont="1" applyBorder="1" applyAlignment="1">
      <alignment horizontal="center"/>
    </xf>
    <xf numFmtId="0" fontId="3" fillId="0" borderId="5" xfId="0" applyFont="1" applyBorder="1" applyAlignment="1">
      <alignment horizontal="center" vertical="distributed"/>
    </xf>
    <xf numFmtId="0" fontId="3" fillId="0" borderId="16" xfId="0" applyFont="1" applyBorder="1" applyAlignment="1">
      <alignment horizontal="center"/>
    </xf>
    <xf numFmtId="0" fontId="3" fillId="0" borderId="17" xfId="0" applyFont="1" applyBorder="1" applyAlignment="1">
      <alignment horizontal="center"/>
    </xf>
    <xf numFmtId="0" fontId="3" fillId="0" borderId="15" xfId="0" applyFont="1" applyBorder="1" applyAlignment="1">
      <alignment horizontal="center"/>
    </xf>
    <xf numFmtId="0" fontId="3" fillId="0" borderId="6" xfId="0" applyFont="1" applyBorder="1" applyAlignment="1">
      <alignment horizontal="center"/>
    </xf>
    <xf numFmtId="43" fontId="1" fillId="0" borderId="0" xfId="1" applyFont="1" applyAlignment="1"/>
    <xf numFmtId="44" fontId="1" fillId="0" borderId="0" xfId="2" applyFont="1" applyAlignment="1"/>
    <xf numFmtId="0" fontId="1" fillId="0" borderId="0" xfId="0" applyFont="1"/>
    <xf numFmtId="0" fontId="11" fillId="0" borderId="11" xfId="0" applyFont="1" applyBorder="1" applyAlignment="1">
      <alignment horizontal="center" vertical="distributed"/>
    </xf>
    <xf numFmtId="0" fontId="11" fillId="0" borderId="0" xfId="0" applyFont="1" applyBorder="1" applyAlignment="1">
      <alignment horizontal="center" vertical="distributed"/>
    </xf>
    <xf numFmtId="0" fontId="11" fillId="0" borderId="13" xfId="0" applyFont="1" applyBorder="1" applyAlignment="1">
      <alignment horizontal="center" vertical="distributed"/>
    </xf>
    <xf numFmtId="0" fontId="11" fillId="0" borderId="7" xfId="0" applyFont="1" applyBorder="1" applyAlignment="1">
      <alignment horizontal="center" vertical="distributed"/>
    </xf>
    <xf numFmtId="0" fontId="3" fillId="0" borderId="5" xfId="0" applyFont="1" applyBorder="1" applyAlignment="1">
      <alignment horizontal="left" vertical="distributed"/>
    </xf>
    <xf numFmtId="0" fontId="1" fillId="0" borderId="19" xfId="0" applyFont="1" applyBorder="1" applyAlignment="1">
      <alignment horizontal="center"/>
    </xf>
    <xf numFmtId="0" fontId="1" fillId="0" borderId="20" xfId="0" applyFont="1" applyBorder="1" applyAlignment="1">
      <alignment horizontal="center"/>
    </xf>
    <xf numFmtId="0" fontId="1" fillId="0" borderId="12" xfId="0" applyFont="1" applyBorder="1"/>
    <xf numFmtId="0" fontId="1" fillId="0" borderId="0" xfId="0" applyFont="1" applyBorder="1"/>
    <xf numFmtId="0" fontId="1" fillId="0" borderId="19" xfId="0" applyFont="1" applyBorder="1"/>
    <xf numFmtId="0" fontId="1" fillId="0" borderId="20" xfId="0" applyFont="1" applyBorder="1"/>
    <xf numFmtId="0" fontId="1" fillId="0" borderId="11" xfId="0" applyFont="1" applyBorder="1"/>
    <xf numFmtId="0" fontId="3" fillId="0" borderId="8" xfId="0" applyFont="1" applyBorder="1" applyAlignment="1">
      <alignment horizontal="left" vertical="distributed"/>
    </xf>
    <xf numFmtId="4" fontId="1" fillId="0" borderId="16" xfId="0" applyNumberFormat="1" applyFont="1" applyBorder="1" applyAlignment="1">
      <alignment horizontal="center"/>
    </xf>
    <xf numFmtId="4" fontId="1" fillId="0" borderId="21" xfId="0" applyNumberFormat="1" applyFont="1" applyBorder="1" applyAlignment="1">
      <alignment horizontal="center"/>
    </xf>
    <xf numFmtId="4" fontId="1" fillId="0" borderId="15" xfId="0" applyNumberFormat="1" applyFont="1" applyBorder="1"/>
    <xf numFmtId="4" fontId="1" fillId="0" borderId="8" xfId="0" applyNumberFormat="1" applyFont="1" applyBorder="1" applyAlignment="1">
      <alignment horizontal="center"/>
    </xf>
    <xf numFmtId="4" fontId="1" fillId="0" borderId="16" xfId="0" applyNumberFormat="1" applyFont="1" applyBorder="1"/>
    <xf numFmtId="0" fontId="1" fillId="0" borderId="0" xfId="0" applyFont="1" applyFill="1" applyBorder="1" applyAlignment="1">
      <alignment horizontal="left" vertical="top" wrapText="1"/>
    </xf>
    <xf numFmtId="4" fontId="1" fillId="0" borderId="20" xfId="0" applyNumberFormat="1" applyFont="1" applyBorder="1" applyAlignment="1">
      <alignment horizontal="center"/>
    </xf>
    <xf numFmtId="4" fontId="1" fillId="0" borderId="0" xfId="0" applyNumberFormat="1" applyFont="1" applyBorder="1"/>
    <xf numFmtId="4" fontId="1" fillId="0" borderId="19" xfId="0" applyNumberFormat="1" applyFont="1" applyBorder="1"/>
    <xf numFmtId="4" fontId="1" fillId="0" borderId="20" xfId="0" applyNumberFormat="1" applyFont="1" applyBorder="1"/>
    <xf numFmtId="4" fontId="1" fillId="0" borderId="11" xfId="0" applyNumberFormat="1" applyFont="1" applyBorder="1"/>
    <xf numFmtId="0" fontId="3" fillId="0" borderId="8" xfId="0" applyFont="1" applyBorder="1"/>
    <xf numFmtId="0" fontId="1" fillId="0" borderId="0" xfId="0" applyFont="1" applyFill="1" applyBorder="1" applyAlignment="1">
      <alignment horizontal="left" vertical="center" wrapText="1"/>
    </xf>
    <xf numFmtId="0" fontId="13" fillId="0" borderId="0"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0" xfId="0" applyFont="1" applyBorder="1" applyAlignment="1">
      <alignment horizontal="justify"/>
    </xf>
    <xf numFmtId="0" fontId="1" fillId="0" borderId="0" xfId="0" applyFont="1" applyBorder="1" applyAlignment="1">
      <alignment horizontal="justify" vertical="distributed"/>
    </xf>
    <xf numFmtId="0" fontId="3" fillId="0" borderId="7" xfId="0" applyFont="1" applyBorder="1" applyAlignment="1">
      <alignment horizontal="left" vertical="distributed"/>
    </xf>
    <xf numFmtId="0" fontId="3" fillId="0" borderId="0" xfId="0" applyFont="1" applyBorder="1" applyAlignment="1">
      <alignment horizontal="justify"/>
    </xf>
    <xf numFmtId="0" fontId="3" fillId="0" borderId="8" xfId="0" applyFont="1" applyBorder="1" applyAlignment="1">
      <alignment horizontal="justify"/>
    </xf>
    <xf numFmtId="0" fontId="3" fillId="0" borderId="0" xfId="0" applyFont="1" applyBorder="1" applyAlignment="1">
      <alignment horizontal="left"/>
    </xf>
    <xf numFmtId="44" fontId="1" fillId="2" borderId="0" xfId="2" applyFont="1" applyFill="1" applyAlignment="1"/>
    <xf numFmtId="4" fontId="1" fillId="0" borderId="12" xfId="0" applyNumberFormat="1" applyFont="1" applyBorder="1" applyAlignment="1">
      <alignment horizontal="center"/>
    </xf>
    <xf numFmtId="0" fontId="1" fillId="0" borderId="2" xfId="0" applyFont="1" applyBorder="1"/>
    <xf numFmtId="0" fontId="1" fillId="0" borderId="12" xfId="0" applyFont="1" applyBorder="1" applyAlignment="1">
      <alignment horizontal="center"/>
    </xf>
    <xf numFmtId="0" fontId="14" fillId="0" borderId="5" xfId="0" applyFont="1" applyBorder="1" applyAlignment="1">
      <alignment horizontal="center" vertical="distributed"/>
    </xf>
    <xf numFmtId="0" fontId="14" fillId="0" borderId="16" xfId="0" applyFont="1" applyBorder="1" applyAlignment="1">
      <alignment horizontal="center"/>
    </xf>
    <xf numFmtId="0" fontId="14" fillId="0" borderId="17" xfId="0" applyFont="1" applyBorder="1" applyAlignment="1">
      <alignment horizontal="center"/>
    </xf>
    <xf numFmtId="0" fontId="14" fillId="0" borderId="15" xfId="0" applyFont="1" applyBorder="1" applyAlignment="1">
      <alignment horizontal="center"/>
    </xf>
    <xf numFmtId="0" fontId="14" fillId="0" borderId="6" xfId="0" applyFont="1" applyBorder="1" applyAlignment="1">
      <alignment horizontal="center"/>
    </xf>
    <xf numFmtId="0" fontId="15" fillId="0" borderId="0" xfId="0" applyFont="1"/>
    <xf numFmtId="0" fontId="16" fillId="0" borderId="0" xfId="0" applyFont="1" applyBorder="1" applyAlignment="1">
      <alignment horizontal="center" vertical="distributed"/>
    </xf>
    <xf numFmtId="0" fontId="16" fillId="0" borderId="7" xfId="0" applyFont="1" applyBorder="1" applyAlignment="1">
      <alignment horizontal="center" vertical="distributed"/>
    </xf>
    <xf numFmtId="0" fontId="14" fillId="0" borderId="0" xfId="0" applyFont="1" applyAlignment="1">
      <alignment horizontal="center" vertical="distributed"/>
    </xf>
    <xf numFmtId="0" fontId="15" fillId="0" borderId="19" xfId="0" applyFont="1" applyBorder="1" applyAlignment="1">
      <alignment horizontal="center"/>
    </xf>
    <xf numFmtId="0" fontId="15" fillId="0" borderId="20" xfId="0" applyFont="1" applyBorder="1" applyAlignment="1">
      <alignment horizontal="center"/>
    </xf>
    <xf numFmtId="0" fontId="15" fillId="0" borderId="12" xfId="0" applyFont="1" applyBorder="1"/>
    <xf numFmtId="0" fontId="15" fillId="0" borderId="0" xfId="0" applyFont="1" applyBorder="1"/>
    <xf numFmtId="0" fontId="15" fillId="0" borderId="19" xfId="0" applyFont="1" applyBorder="1"/>
    <xf numFmtId="0" fontId="15" fillId="0" borderId="20" xfId="0" applyFont="1" applyBorder="1"/>
    <xf numFmtId="0" fontId="15" fillId="0" borderId="11" xfId="0" applyFont="1" applyBorder="1"/>
    <xf numFmtId="0" fontId="14" fillId="0" borderId="0" xfId="0" applyFont="1" applyBorder="1" applyAlignment="1">
      <alignment horizontal="center" vertical="distributed"/>
    </xf>
    <xf numFmtId="0" fontId="14" fillId="0" borderId="1" xfId="0" applyFont="1" applyBorder="1" applyAlignment="1">
      <alignment horizontal="center" vertical="distributed"/>
    </xf>
    <xf numFmtId="4" fontId="15" fillId="0" borderId="16" xfId="0" applyNumberFormat="1" applyFont="1" applyBorder="1" applyAlignment="1">
      <alignment horizontal="center"/>
    </xf>
    <xf numFmtId="4" fontId="15" fillId="0" borderId="21" xfId="0" applyNumberFormat="1" applyFont="1" applyBorder="1" applyAlignment="1">
      <alignment horizontal="center"/>
    </xf>
    <xf numFmtId="4" fontId="15" fillId="0" borderId="15" xfId="0" applyNumberFormat="1" applyFont="1" applyBorder="1"/>
    <xf numFmtId="4" fontId="15" fillId="0" borderId="8" xfId="0" applyNumberFormat="1" applyFont="1" applyBorder="1" applyAlignment="1">
      <alignment horizontal="center"/>
    </xf>
    <xf numFmtId="4" fontId="15" fillId="0" borderId="16" xfId="0" applyNumberFormat="1" applyFont="1" applyBorder="1"/>
    <xf numFmtId="4" fontId="15" fillId="0" borderId="19" xfId="0" applyNumberFormat="1" applyFont="1" applyBorder="1" applyAlignment="1">
      <alignment horizontal="center"/>
    </xf>
    <xf numFmtId="4" fontId="15" fillId="0" borderId="20" xfId="0" applyNumberFormat="1" applyFont="1" applyBorder="1" applyAlignment="1">
      <alignment horizontal="center"/>
    </xf>
    <xf numFmtId="4" fontId="15" fillId="0" borderId="12" xfId="0" applyNumberFormat="1" applyFont="1" applyBorder="1"/>
    <xf numFmtId="4" fontId="15" fillId="0" borderId="0" xfId="0" applyNumberFormat="1" applyFont="1" applyBorder="1"/>
    <xf numFmtId="4" fontId="15" fillId="0" borderId="19" xfId="0" applyNumberFormat="1" applyFont="1" applyBorder="1"/>
    <xf numFmtId="4" fontId="15" fillId="0" borderId="20" xfId="0" applyNumberFormat="1" applyFont="1" applyBorder="1"/>
    <xf numFmtId="4" fontId="15" fillId="0" borderId="11" xfId="0" applyNumberFormat="1" applyFont="1" applyBorder="1"/>
    <xf numFmtId="0" fontId="14" fillId="0" borderId="8" xfId="0" applyFont="1" applyBorder="1"/>
    <xf numFmtId="0" fontId="14" fillId="0" borderId="0" xfId="0" applyFont="1" applyAlignment="1">
      <alignment horizontal="center" vertical="top"/>
    </xf>
    <xf numFmtId="0" fontId="14" fillId="0" borderId="0" xfId="0" applyFont="1" applyBorder="1" applyAlignment="1">
      <alignment horizontal="left" vertical="distributed"/>
    </xf>
    <xf numFmtId="0" fontId="15" fillId="0" borderId="0" xfId="0" applyFont="1" applyBorder="1" applyAlignment="1">
      <alignment horizontal="justify"/>
    </xf>
    <xf numFmtId="0" fontId="15" fillId="0" borderId="0" xfId="0" applyFont="1" applyBorder="1" applyAlignment="1">
      <alignment horizontal="justify" vertical="distributed"/>
    </xf>
    <xf numFmtId="0" fontId="14" fillId="0" borderId="8" xfId="0" applyFont="1" applyBorder="1" applyAlignment="1">
      <alignment horizontal="justify" vertical="distributed"/>
    </xf>
    <xf numFmtId="0" fontId="14" fillId="0" borderId="0" xfId="0" applyFont="1" applyAlignment="1">
      <alignment horizontal="center"/>
    </xf>
    <xf numFmtId="4" fontId="15" fillId="0" borderId="12" xfId="0" applyNumberFormat="1" applyFont="1" applyBorder="1" applyAlignment="1">
      <alignment horizontal="center"/>
    </xf>
    <xf numFmtId="4" fontId="15" fillId="0" borderId="2" xfId="0" applyNumberFormat="1" applyFont="1" applyBorder="1"/>
    <xf numFmtId="0" fontId="15" fillId="0" borderId="2" xfId="0" applyFont="1" applyBorder="1"/>
    <xf numFmtId="0" fontId="15" fillId="0" borderId="12" xfId="0" applyFont="1" applyBorder="1" applyAlignment="1">
      <alignment horizontal="center"/>
    </xf>
    <xf numFmtId="0" fontId="14" fillId="0" borderId="4" xfId="0" applyFont="1" applyBorder="1" applyAlignment="1">
      <alignment horizontal="center"/>
    </xf>
    <xf numFmtId="0" fontId="16" fillId="0" borderId="2" xfId="0" applyFont="1" applyBorder="1" applyAlignment="1">
      <alignment horizontal="center" vertical="distributed"/>
    </xf>
    <xf numFmtId="0" fontId="16" fillId="0" borderId="3" xfId="0" applyFont="1" applyBorder="1" applyAlignment="1">
      <alignment horizontal="center" vertical="distributed"/>
    </xf>
    <xf numFmtId="0" fontId="15" fillId="0" borderId="2" xfId="0" applyFont="1" applyBorder="1" applyAlignment="1">
      <alignment horizontal="center"/>
    </xf>
    <xf numFmtId="17" fontId="15" fillId="0" borderId="0" xfId="0" applyNumberFormat="1" applyFont="1"/>
    <xf numFmtId="4" fontId="15" fillId="0" borderId="0" xfId="0" applyNumberFormat="1" applyFont="1"/>
    <xf numFmtId="4" fontId="15" fillId="0" borderId="2" xfId="0" applyNumberFormat="1" applyFont="1" applyBorder="1" applyAlignment="1">
      <alignment horizontal="center"/>
    </xf>
    <xf numFmtId="0" fontId="14" fillId="0" borderId="0" xfId="0" applyFont="1" applyBorder="1" applyAlignment="1">
      <alignment horizontal="center"/>
    </xf>
    <xf numFmtId="4" fontId="18" fillId="0" borderId="0" xfId="0" applyNumberFormat="1" applyFont="1" applyBorder="1" applyAlignment="1">
      <alignment horizontal="center" vertical="top" wrapText="1"/>
    </xf>
    <xf numFmtId="2" fontId="15" fillId="0" borderId="0" xfId="0" applyNumberFormat="1" applyFont="1"/>
    <xf numFmtId="2" fontId="15" fillId="2" borderId="0" xfId="0" applyNumberFormat="1" applyFont="1" applyFill="1"/>
    <xf numFmtId="14" fontId="17" fillId="0" borderId="0" xfId="0" applyNumberFormat="1" applyFont="1" applyBorder="1" applyAlignment="1">
      <alignment horizontal="center" vertical="center" wrapText="1"/>
    </xf>
    <xf numFmtId="9" fontId="14" fillId="0" borderId="0" xfId="3" applyFont="1" applyBorder="1" applyAlignment="1">
      <alignment horizontal="center" vertical="center"/>
    </xf>
    <xf numFmtId="9" fontId="17" fillId="0" borderId="0" xfId="3" applyFont="1" applyBorder="1" applyAlignment="1">
      <alignment horizontal="center" vertical="center"/>
    </xf>
    <xf numFmtId="0" fontId="19" fillId="0" borderId="0" xfId="0" applyFont="1" applyBorder="1" applyAlignment="1">
      <alignment horizontal="justify"/>
    </xf>
    <xf numFmtId="0" fontId="15" fillId="0" borderId="22" xfId="0" applyFont="1" applyBorder="1"/>
    <xf numFmtId="4" fontId="15" fillId="0" borderId="22" xfId="0" applyNumberFormat="1" applyFont="1" applyBorder="1"/>
    <xf numFmtId="0" fontId="15" fillId="0" borderId="0" xfId="0" applyFont="1" applyBorder="1" applyAlignment="1">
      <alignment horizontal="left" vertical="distributed"/>
    </xf>
    <xf numFmtId="0" fontId="20" fillId="0" borderId="0" xfId="0" applyFont="1" applyBorder="1" applyAlignment="1">
      <alignment horizontal="justify" vertical="center"/>
    </xf>
    <xf numFmtId="0" fontId="20" fillId="0" borderId="0" xfId="0" applyFont="1" applyBorder="1"/>
    <xf numFmtId="4" fontId="15" fillId="0" borderId="0" xfId="0" applyNumberFormat="1" applyFont="1" applyBorder="1" applyAlignment="1">
      <alignment horizontal="center"/>
    </xf>
    <xf numFmtId="9" fontId="15" fillId="0" borderId="0" xfId="0" applyNumberFormat="1" applyFont="1"/>
    <xf numFmtId="0" fontId="15" fillId="0" borderId="22" xfId="0" applyFont="1" applyBorder="1" applyAlignment="1">
      <alignment horizontal="center"/>
    </xf>
    <xf numFmtId="4" fontId="15" fillId="0" borderId="22" xfId="0" applyNumberFormat="1" applyFont="1" applyBorder="1" applyAlignment="1">
      <alignment horizontal="center"/>
    </xf>
    <xf numFmtId="0" fontId="15" fillId="2" borderId="0" xfId="0" applyFont="1" applyFill="1"/>
    <xf numFmtId="0" fontId="3" fillId="0" borderId="4" xfId="0" applyFont="1" applyBorder="1" applyAlignment="1">
      <alignment horizontal="center"/>
    </xf>
    <xf numFmtId="0" fontId="3" fillId="0" borderId="4" xfId="0" applyFont="1" applyBorder="1" applyAlignment="1">
      <alignment horizontal="center" vertical="distributed"/>
    </xf>
    <xf numFmtId="0" fontId="3" fillId="0" borderId="1" xfId="0" applyFont="1" applyBorder="1" applyAlignment="1">
      <alignment horizontal="center"/>
    </xf>
    <xf numFmtId="0" fontId="3" fillId="0" borderId="1" xfId="0" applyFont="1" applyBorder="1" applyAlignment="1"/>
    <xf numFmtId="0" fontId="3" fillId="0" borderId="6" xfId="0" applyFont="1" applyBorder="1" applyAlignment="1"/>
    <xf numFmtId="0" fontId="11" fillId="0" borderId="2" xfId="0" applyFont="1" applyBorder="1" applyAlignment="1">
      <alignment horizontal="center" vertical="distributed"/>
    </xf>
    <xf numFmtId="14" fontId="12" fillId="0" borderId="1" xfId="0" applyNumberFormat="1" applyFont="1" applyBorder="1" applyAlignment="1">
      <alignment horizontal="center" vertical="center" wrapText="1"/>
    </xf>
    <xf numFmtId="14" fontId="12" fillId="0" borderId="15" xfId="0" applyNumberFormat="1" applyFont="1" applyBorder="1" applyAlignment="1">
      <alignment horizontal="center" vertical="center" wrapText="1"/>
    </xf>
    <xf numFmtId="4" fontId="21" fillId="0" borderId="0" xfId="0" applyNumberFormat="1" applyFont="1" applyAlignment="1">
      <alignment horizontal="center" vertical="top" wrapText="1"/>
    </xf>
    <xf numFmtId="0" fontId="11" fillId="0" borderId="3" xfId="0" applyFont="1" applyBorder="1" applyAlignment="1">
      <alignment horizontal="center" vertical="distributed"/>
    </xf>
    <xf numFmtId="4" fontId="12" fillId="0" borderId="1" xfId="0" applyNumberFormat="1" applyFont="1" applyBorder="1" applyAlignment="1">
      <alignment horizontal="center" vertical="center"/>
    </xf>
    <xf numFmtId="49" fontId="3" fillId="0" borderId="0" xfId="0" applyNumberFormat="1" applyFont="1" applyAlignment="1">
      <alignment horizontal="center" vertical="center"/>
    </xf>
    <xf numFmtId="0" fontId="1" fillId="0" borderId="2" xfId="0" applyFont="1" applyBorder="1" applyAlignment="1">
      <alignment horizontal="center"/>
    </xf>
    <xf numFmtId="0" fontId="1" fillId="0" borderId="4" xfId="0" applyFont="1" applyBorder="1" applyAlignment="1">
      <alignment horizontal="center"/>
    </xf>
    <xf numFmtId="17" fontId="1" fillId="0" borderId="0" xfId="0" applyNumberFormat="1" applyFont="1"/>
    <xf numFmtId="0" fontId="3" fillId="0" borderId="12" xfId="0" applyFont="1" applyBorder="1" applyAlignment="1">
      <alignment horizontal="center"/>
    </xf>
    <xf numFmtId="0" fontId="3" fillId="0" borderId="1" xfId="0" applyFont="1" applyBorder="1" applyAlignment="1">
      <alignment horizontal="justify" vertical="distributed"/>
    </xf>
    <xf numFmtId="4" fontId="1" fillId="0" borderId="1" xfId="0" applyNumberFormat="1" applyFont="1" applyBorder="1" applyAlignment="1">
      <alignment horizontal="right"/>
    </xf>
    <xf numFmtId="4" fontId="1" fillId="0" borderId="1" xfId="0" applyNumberFormat="1" applyFont="1" applyBorder="1"/>
    <xf numFmtId="4" fontId="1" fillId="0" borderId="0" xfId="0" applyNumberFormat="1" applyFont="1"/>
    <xf numFmtId="0" fontId="1" fillId="0" borderId="9" xfId="0" applyFont="1" applyBorder="1" applyAlignment="1">
      <alignment horizontal="left"/>
    </xf>
    <xf numFmtId="0" fontId="1" fillId="0" borderId="12" xfId="0" applyFont="1" applyBorder="1" applyAlignment="1">
      <alignment horizontal="justify" vertical="distributed"/>
    </xf>
    <xf numFmtId="0" fontId="1" fillId="0" borderId="12" xfId="0" applyFont="1" applyBorder="1" applyAlignment="1">
      <alignment horizontal="justify"/>
    </xf>
    <xf numFmtId="0" fontId="1" fillId="0" borderId="9" xfId="0" applyFont="1" applyBorder="1" applyAlignment="1">
      <alignment horizontal="left" vertical="distributed"/>
    </xf>
    <xf numFmtId="0" fontId="3" fillId="0" borderId="12" xfId="0" applyFont="1" applyBorder="1" applyAlignment="1">
      <alignment horizontal="justify" vertical="distributed"/>
    </xf>
    <xf numFmtId="4" fontId="1" fillId="2" borderId="0" xfId="0" applyNumberFormat="1" applyFont="1" applyFill="1"/>
    <xf numFmtId="0" fontId="3" fillId="0" borderId="9" xfId="0" applyFont="1" applyBorder="1" applyAlignment="1">
      <alignment horizontal="center" vertical="distributed"/>
    </xf>
    <xf numFmtId="0" fontId="3" fillId="0" borderId="0" xfId="0" applyFont="1" applyBorder="1" applyAlignment="1">
      <alignment horizontal="center"/>
    </xf>
    <xf numFmtId="0" fontId="11" fillId="0" borderId="12" xfId="0" applyFont="1" applyBorder="1" applyAlignment="1">
      <alignment horizontal="center" vertical="distributed"/>
    </xf>
    <xf numFmtId="4" fontId="21" fillId="0" borderId="0" xfId="0" applyNumberFormat="1" applyFont="1" applyBorder="1" applyAlignment="1">
      <alignment horizontal="center" vertical="top" wrapText="1"/>
    </xf>
    <xf numFmtId="0" fontId="11" fillId="0" borderId="14" xfId="0" applyFont="1" applyBorder="1" applyAlignment="1">
      <alignment horizontal="center" vertical="distributed"/>
    </xf>
    <xf numFmtId="9" fontId="3" fillId="0" borderId="0" xfId="0" applyNumberFormat="1" applyFont="1" applyBorder="1" applyAlignment="1">
      <alignment horizontal="center" vertical="center"/>
    </xf>
    <xf numFmtId="0" fontId="3" fillId="0" borderId="12" xfId="0" applyFont="1" applyBorder="1" applyAlignment="1">
      <alignment horizontal="justify"/>
    </xf>
    <xf numFmtId="0" fontId="1" fillId="0" borderId="12" xfId="0" applyFont="1" applyBorder="1" applyAlignment="1">
      <alignment horizontal="left" vertical="center"/>
    </xf>
    <xf numFmtId="0" fontId="3" fillId="0" borderId="1" xfId="0" applyFont="1" applyBorder="1"/>
    <xf numFmtId="43" fontId="1" fillId="0" borderId="1" xfId="1" applyFont="1" applyBorder="1" applyAlignment="1">
      <alignment vertical="top"/>
    </xf>
    <xf numFmtId="43" fontId="1" fillId="0" borderId="1" xfId="1" applyFont="1" applyBorder="1"/>
    <xf numFmtId="2" fontId="1" fillId="0" borderId="0" xfId="0" applyNumberFormat="1" applyFont="1"/>
    <xf numFmtId="43" fontId="1" fillId="0" borderId="12" xfId="1" applyFont="1" applyBorder="1" applyAlignment="1">
      <alignment vertical="top"/>
    </xf>
    <xf numFmtId="43" fontId="1" fillId="0" borderId="2" xfId="1" applyFont="1" applyBorder="1"/>
    <xf numFmtId="0" fontId="1" fillId="0" borderId="1" xfId="0" applyFont="1" applyBorder="1" applyAlignment="1">
      <alignment horizontal="justify"/>
    </xf>
    <xf numFmtId="0" fontId="3" fillId="0" borderId="12" xfId="0" applyFont="1" applyBorder="1" applyAlignment="1">
      <alignment horizontal="left"/>
    </xf>
    <xf numFmtId="0" fontId="3" fillId="0" borderId="1" xfId="0" applyFont="1" applyBorder="1" applyAlignment="1">
      <alignment horizontal="center" vertical="top"/>
    </xf>
    <xf numFmtId="0" fontId="1" fillId="0" borderId="15" xfId="0" applyFont="1" applyBorder="1" applyAlignment="1">
      <alignment horizontal="left" vertical="distributed"/>
    </xf>
    <xf numFmtId="43" fontId="1" fillId="0" borderId="12" xfId="1" applyFont="1" applyBorder="1" applyAlignment="1">
      <alignment horizontal="center" vertical="center"/>
    </xf>
    <xf numFmtId="2" fontId="1" fillId="2" borderId="0" xfId="0" applyNumberFormat="1" applyFont="1" applyFill="1"/>
    <xf numFmtId="4"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left" vertical="distributed"/>
    </xf>
    <xf numFmtId="0" fontId="1" fillId="0" borderId="22" xfId="0" applyFont="1" applyBorder="1" applyAlignment="1">
      <alignment horizontal="center"/>
    </xf>
    <xf numFmtId="43" fontId="1" fillId="0" borderId="16" xfId="1" applyFont="1" applyBorder="1" applyAlignment="1">
      <alignment horizontal="center"/>
    </xf>
    <xf numFmtId="43" fontId="1" fillId="0" borderId="15" xfId="1" applyFont="1" applyBorder="1"/>
    <xf numFmtId="43" fontId="1" fillId="0" borderId="19" xfId="1" applyFont="1" applyBorder="1" applyAlignment="1">
      <alignment horizontal="center"/>
    </xf>
    <xf numFmtId="43" fontId="1" fillId="0" borderId="22" xfId="1" applyFont="1" applyBorder="1" applyAlignment="1">
      <alignment horizontal="center"/>
    </xf>
    <xf numFmtId="43" fontId="1" fillId="0" borderId="12" xfId="1" applyFont="1" applyBorder="1"/>
    <xf numFmtId="43" fontId="1" fillId="0" borderId="0" xfId="1" applyFont="1" applyBorder="1"/>
    <xf numFmtId="0" fontId="3" fillId="0" borderId="8" xfId="0" applyFont="1" applyBorder="1" applyAlignment="1">
      <alignment vertical="distributed"/>
    </xf>
    <xf numFmtId="0" fontId="1" fillId="0" borderId="0" xfId="0" applyFont="1" applyBorder="1" applyAlignment="1">
      <alignment vertical="distributed"/>
    </xf>
    <xf numFmtId="0" fontId="3" fillId="0" borderId="0" xfId="0" applyFont="1" applyBorder="1"/>
    <xf numFmtId="0" fontId="1" fillId="2" borderId="0" xfId="0" applyFont="1" applyFill="1"/>
    <xf numFmtId="0" fontId="1" fillId="0" borderId="23" xfId="0" applyFont="1" applyBorder="1"/>
    <xf numFmtId="0" fontId="3" fillId="0" borderId="0" xfId="0" applyFont="1" applyAlignment="1">
      <alignment vertical="distributed"/>
    </xf>
    <xf numFmtId="0" fontId="1" fillId="0" borderId="0" xfId="0" applyFont="1" applyAlignment="1">
      <alignment horizontal="justify" vertical="distributed"/>
    </xf>
    <xf numFmtId="43" fontId="1" fillId="0" borderId="20" xfId="1" applyFont="1" applyBorder="1" applyAlignment="1">
      <alignment horizontal="center"/>
    </xf>
    <xf numFmtId="4" fontId="1" fillId="0" borderId="23" xfId="0" applyNumberFormat="1" applyFont="1" applyBorder="1"/>
    <xf numFmtId="0" fontId="1" fillId="0" borderId="0" xfId="0" applyFont="1" applyAlignment="1">
      <alignment horizontal="justify"/>
    </xf>
    <xf numFmtId="0" fontId="3" fillId="0" borderId="0" xfId="0" applyFont="1" applyAlignment="1">
      <alignment horizontal="left" vertical="distributed"/>
    </xf>
    <xf numFmtId="0" fontId="3" fillId="0" borderId="0" xfId="0" applyFont="1"/>
    <xf numFmtId="0" fontId="1" fillId="0" borderId="0" xfId="0" applyFont="1" applyBorder="1" applyAlignment="1">
      <alignment horizontal="center"/>
    </xf>
    <xf numFmtId="4" fontId="1" fillId="0" borderId="15" xfId="0" applyNumberFormat="1" applyFont="1" applyBorder="1" applyAlignment="1">
      <alignment horizontal="center"/>
    </xf>
    <xf numFmtId="4" fontId="1" fillId="0" borderId="0" xfId="0" applyNumberFormat="1" applyFont="1" applyBorder="1" applyAlignment="1">
      <alignment horizontal="center"/>
    </xf>
    <xf numFmtId="0" fontId="1" fillId="0" borderId="19" xfId="0" applyFont="1" applyBorder="1" applyAlignment="1">
      <alignment horizontal="center" vertical="distributed"/>
    </xf>
    <xf numFmtId="0" fontId="1" fillId="0" borderId="22" xfId="0" applyFont="1" applyBorder="1" applyAlignment="1">
      <alignment horizontal="center" vertical="distributed"/>
    </xf>
    <xf numFmtId="0" fontId="1" fillId="0" borderId="5" xfId="0" applyFont="1" applyBorder="1" applyAlignment="1">
      <alignment horizontal="justify" vertical="distributed"/>
    </xf>
    <xf numFmtId="0" fontId="3" fillId="0" borderId="0" xfId="0" applyFont="1" applyBorder="1" applyAlignment="1"/>
    <xf numFmtId="14" fontId="12" fillId="0" borderId="0" xfId="0" applyNumberFormat="1" applyFont="1" applyBorder="1" applyAlignment="1">
      <alignment horizontal="center" vertical="center" wrapText="1"/>
    </xf>
    <xf numFmtId="4" fontId="12" fillId="0" borderId="0" xfId="0" applyNumberFormat="1" applyFont="1" applyBorder="1" applyAlignment="1">
      <alignment horizontal="center" vertical="center"/>
    </xf>
    <xf numFmtId="4" fontId="1" fillId="0" borderId="1" xfId="0" applyNumberFormat="1" applyFont="1" applyBorder="1" applyAlignment="1">
      <alignment horizontal="center"/>
    </xf>
    <xf numFmtId="0" fontId="1" fillId="0" borderId="12" xfId="0" applyFont="1" applyBorder="1" applyAlignment="1">
      <alignment horizontal="justify" vertical="center"/>
    </xf>
    <xf numFmtId="0" fontId="3" fillId="0" borderId="19" xfId="0" applyFont="1" applyBorder="1"/>
    <xf numFmtId="0" fontId="3" fillId="0" borderId="20" xfId="0" applyFont="1" applyBorder="1"/>
    <xf numFmtId="0" fontId="3" fillId="0" borderId="12" xfId="0" applyFont="1" applyBorder="1"/>
    <xf numFmtId="0" fontId="3" fillId="0" borderId="11" xfId="0" applyFont="1" applyBorder="1"/>
    <xf numFmtId="0" fontId="1" fillId="0" borderId="8" xfId="0" applyFont="1" applyBorder="1" applyAlignment="1">
      <alignment horizontal="justify" vertical="distributed"/>
    </xf>
    <xf numFmtId="0" fontId="3" fillId="0" borderId="0" xfId="0" applyFont="1" applyAlignment="1">
      <alignment horizontal="justify" vertical="distributed"/>
    </xf>
    <xf numFmtId="49" fontId="3" fillId="0" borderId="0" xfId="0" applyNumberFormat="1" applyFont="1" applyAlignment="1">
      <alignment horizontal="justify"/>
    </xf>
    <xf numFmtId="49" fontId="1" fillId="0" borderId="0" xfId="0" applyNumberFormat="1" applyFont="1" applyAlignment="1">
      <alignment horizontal="justify"/>
    </xf>
    <xf numFmtId="49" fontId="3" fillId="0" borderId="0" xfId="0" applyNumberFormat="1" applyFont="1"/>
    <xf numFmtId="49" fontId="1" fillId="0" borderId="0" xfId="0" applyNumberFormat="1" applyFont="1"/>
    <xf numFmtId="0" fontId="3" fillId="0" borderId="0" xfId="0" applyFont="1" applyAlignment="1">
      <alignment horizontal="justify"/>
    </xf>
    <xf numFmtId="0" fontId="1" fillId="0" borderId="5" xfId="0" applyFont="1" applyBorder="1" applyAlignment="1">
      <alignment horizontal="justify"/>
    </xf>
    <xf numFmtId="0" fontId="1" fillId="0" borderId="7" xfId="0" applyFont="1" applyBorder="1" applyAlignment="1">
      <alignment horizontal="justify"/>
    </xf>
    <xf numFmtId="0" fontId="1" fillId="0" borderId="6" xfId="0" applyFont="1" applyBorder="1" applyAlignment="1">
      <alignment horizontal="justify"/>
    </xf>
    <xf numFmtId="0" fontId="1" fillId="0" borderId="6" xfId="0" applyFont="1" applyBorder="1" applyAlignment="1">
      <alignment horizontal="justify" vertical="distributed"/>
    </xf>
    <xf numFmtId="0" fontId="22" fillId="0" borderId="0" xfId="0" applyFont="1" applyAlignment="1">
      <alignment horizontal="justify"/>
    </xf>
    <xf numFmtId="0" fontId="11" fillId="0" borderId="0" xfId="0" applyFont="1" applyAlignment="1">
      <alignment horizontal="center" vertical="distributed"/>
    </xf>
    <xf numFmtId="0" fontId="24" fillId="0" borderId="0" xfId="0" applyFont="1" applyBorder="1" applyAlignment="1">
      <alignment horizontal="center" vertical="distributed"/>
    </xf>
    <xf numFmtId="0" fontId="22" fillId="0" borderId="0" xfId="0" applyFont="1" applyBorder="1" applyAlignment="1">
      <alignment horizontal="center" vertical="distributed"/>
    </xf>
    <xf numFmtId="0" fontId="22" fillId="0" borderId="8" xfId="0" applyFont="1" applyBorder="1" applyAlignment="1">
      <alignment horizontal="justify" vertical="distributed"/>
    </xf>
    <xf numFmtId="0" fontId="3" fillId="0" borderId="8" xfId="0" applyFont="1" applyBorder="1" applyAlignment="1">
      <alignment horizontal="justify" vertical="distributed" wrapText="1"/>
    </xf>
    <xf numFmtId="9" fontId="17" fillId="0" borderId="18" xfId="3" applyFont="1" applyBorder="1" applyAlignment="1">
      <alignment horizontal="center" vertical="center"/>
    </xf>
    <xf numFmtId="9" fontId="17" fillId="0" borderId="17" xfId="3" applyFont="1" applyBorder="1" applyAlignment="1">
      <alignment horizontal="center" vertical="center"/>
    </xf>
    <xf numFmtId="9" fontId="17" fillId="0" borderId="6" xfId="3" applyFont="1" applyBorder="1" applyAlignment="1">
      <alignment horizontal="center" vertical="center"/>
    </xf>
    <xf numFmtId="14" fontId="17" fillId="0" borderId="18" xfId="0" applyNumberFormat="1" applyFont="1" applyBorder="1" applyAlignment="1">
      <alignment horizontal="center" vertical="center" wrapText="1"/>
    </xf>
    <xf numFmtId="14" fontId="17" fillId="0" borderId="17" xfId="0" applyNumberFormat="1" applyFont="1" applyBorder="1" applyAlignment="1">
      <alignment horizontal="center" vertical="center" wrapText="1"/>
    </xf>
    <xf numFmtId="14" fontId="17" fillId="0" borderId="6" xfId="0" applyNumberFormat="1" applyFont="1" applyBorder="1" applyAlignment="1">
      <alignment horizontal="center" vertical="center" wrapText="1"/>
    </xf>
    <xf numFmtId="14" fontId="17" fillId="0" borderId="16" xfId="0" applyNumberFormat="1" applyFont="1" applyBorder="1" applyAlignment="1">
      <alignment horizontal="center" vertical="center" wrapText="1"/>
    </xf>
    <xf numFmtId="14" fontId="17" fillId="0" borderId="21" xfId="0" applyNumberFormat="1" applyFont="1" applyBorder="1" applyAlignment="1">
      <alignment horizontal="center" vertical="center" wrapText="1"/>
    </xf>
    <xf numFmtId="9" fontId="12" fillId="0" borderId="18" xfId="3" applyFont="1" applyBorder="1" applyAlignment="1">
      <alignment horizontal="center" vertical="center"/>
    </xf>
    <xf numFmtId="9" fontId="12" fillId="0" borderId="17" xfId="3" applyFont="1" applyBorder="1" applyAlignment="1">
      <alignment horizontal="center" vertical="center"/>
    </xf>
    <xf numFmtId="9" fontId="12" fillId="0" borderId="8" xfId="3" applyFont="1" applyBorder="1" applyAlignment="1">
      <alignment horizontal="center" vertical="center"/>
    </xf>
    <xf numFmtId="9" fontId="12" fillId="0" borderId="6" xfId="3" applyFont="1" applyBorder="1" applyAlignment="1">
      <alignment horizontal="center" vertical="center"/>
    </xf>
    <xf numFmtId="14" fontId="12" fillId="0" borderId="18" xfId="0" applyNumberFormat="1" applyFont="1" applyBorder="1" applyAlignment="1">
      <alignment horizontal="center" vertical="center" wrapText="1"/>
    </xf>
    <xf numFmtId="14" fontId="12" fillId="0" borderId="17" xfId="0" applyNumberFormat="1" applyFont="1" applyBorder="1" applyAlignment="1">
      <alignment horizontal="center" vertical="center" wrapText="1"/>
    </xf>
    <xf numFmtId="14" fontId="12" fillId="0" borderId="8" xfId="0" applyNumberFormat="1" applyFont="1" applyBorder="1" applyAlignment="1">
      <alignment horizontal="center" vertical="center" wrapText="1"/>
    </xf>
    <xf numFmtId="14" fontId="12" fillId="0" borderId="6" xfId="0" applyNumberFormat="1" applyFont="1" applyBorder="1" applyAlignment="1">
      <alignment horizontal="center" vertical="center" wrapText="1"/>
    </xf>
    <xf numFmtId="14" fontId="12" fillId="0" borderId="16" xfId="0" applyNumberFormat="1" applyFont="1" applyBorder="1" applyAlignment="1">
      <alignment horizontal="center" vertical="center" wrapText="1"/>
    </xf>
    <xf numFmtId="14" fontId="12" fillId="0" borderId="21" xfId="0" applyNumberFormat="1" applyFont="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N80"/>
  <sheetViews>
    <sheetView tabSelected="1" topLeftCell="C1" zoomScaleNormal="100" zoomScaleSheetLayoutView="75" workbookViewId="0">
      <selection activeCell="G25" sqref="G25"/>
    </sheetView>
  </sheetViews>
  <sheetFormatPr baseColWidth="10" defaultColWidth="11.44140625" defaultRowHeight="13.2" x14ac:dyDescent="0.25"/>
  <cols>
    <col min="1" max="1" width="4.6640625" style="2" customWidth="1"/>
    <col min="2" max="2" width="109.33203125" style="86" customWidth="1"/>
    <col min="3" max="3" width="12.88671875" style="196" customWidth="1"/>
    <col min="4" max="4" width="12.6640625" style="116" bestFit="1" customWidth="1"/>
    <col min="5" max="5" width="12.6640625" style="86" bestFit="1" customWidth="1"/>
    <col min="6" max="7" width="12.6640625" style="116" bestFit="1" customWidth="1"/>
    <col min="8" max="8" width="13.109375" style="78" customWidth="1"/>
    <col min="9" max="9" width="11.44140625" style="78"/>
    <col min="10" max="10" width="11.44140625" style="76"/>
    <col min="11" max="11" width="13.33203125" style="78" hidden="1" customWidth="1"/>
    <col min="12" max="16384" width="11.44140625" style="78"/>
  </cols>
  <sheetData>
    <row r="1" spans="1:14" ht="15" customHeight="1" x14ac:dyDescent="0.25">
      <c r="A1" s="184">
        <v>9</v>
      </c>
      <c r="B1" s="185" t="s">
        <v>379</v>
      </c>
      <c r="C1" s="186" t="s">
        <v>1368</v>
      </c>
      <c r="D1" s="187" t="s">
        <v>1368</v>
      </c>
      <c r="E1" s="188" t="s">
        <v>1368</v>
      </c>
      <c r="F1" s="186" t="s">
        <v>1368</v>
      </c>
      <c r="G1" s="186" t="s">
        <v>1368</v>
      </c>
      <c r="H1" s="2"/>
      <c r="K1" s="2" t="s">
        <v>1368</v>
      </c>
    </row>
    <row r="2" spans="1:14" ht="24.75" customHeight="1" x14ac:dyDescent="0.25">
      <c r="A2" s="189"/>
      <c r="B2" s="189"/>
      <c r="C2" s="190" t="s">
        <v>1375</v>
      </c>
      <c r="D2" s="190" t="s">
        <v>1376</v>
      </c>
      <c r="E2" s="191" t="s">
        <v>1377</v>
      </c>
      <c r="F2" s="190" t="s">
        <v>1378</v>
      </c>
      <c r="G2" s="190" t="s">
        <v>1379</v>
      </c>
      <c r="J2" s="78"/>
      <c r="K2" s="192">
        <v>45689</v>
      </c>
    </row>
    <row r="3" spans="1:14" ht="20.100000000000001" customHeight="1" x14ac:dyDescent="0.25">
      <c r="A3" s="193"/>
      <c r="B3" s="193"/>
      <c r="C3" s="194" t="s">
        <v>862</v>
      </c>
      <c r="D3" s="194" t="s">
        <v>862</v>
      </c>
      <c r="E3" s="194" t="s">
        <v>862</v>
      </c>
      <c r="F3" s="194" t="s">
        <v>862</v>
      </c>
      <c r="G3" s="194" t="s">
        <v>862</v>
      </c>
      <c r="J3" s="78"/>
      <c r="K3" s="195" t="s">
        <v>862</v>
      </c>
    </row>
    <row r="4" spans="1:14" ht="24.9" customHeight="1" x14ac:dyDescent="0.25">
      <c r="B4" s="15" t="s">
        <v>230</v>
      </c>
      <c r="F4" s="197"/>
      <c r="J4" s="78"/>
      <c r="K4" s="198"/>
    </row>
    <row r="5" spans="1:14" x14ac:dyDescent="0.25">
      <c r="B5" s="199" t="s">
        <v>231</v>
      </c>
      <c r="J5" s="78"/>
    </row>
    <row r="6" spans="1:14" ht="12.9" customHeight="1" x14ac:dyDescent="0.25">
      <c r="A6" s="4">
        <v>1</v>
      </c>
      <c r="B6" s="200" t="s">
        <v>135</v>
      </c>
      <c r="C6" s="201">
        <f>K6*1.055</f>
        <v>995428.26251247188</v>
      </c>
      <c r="D6" s="202">
        <f>C6*1.02</f>
        <v>1015336.8277627213</v>
      </c>
      <c r="E6" s="202">
        <f>D6*1.02</f>
        <v>1035643.5643179758</v>
      </c>
      <c r="F6" s="202">
        <v>1053249.5049113813</v>
      </c>
      <c r="G6" s="202">
        <v>1069048.2474850519</v>
      </c>
      <c r="J6" s="78"/>
      <c r="K6" s="203">
        <v>943533.89811608719</v>
      </c>
      <c r="N6" s="203"/>
    </row>
    <row r="7" spans="1:14" ht="12.75" customHeight="1" x14ac:dyDescent="0.25">
      <c r="A7" s="1"/>
      <c r="B7" s="204" t="s">
        <v>236</v>
      </c>
      <c r="C7" s="20"/>
      <c r="D7" s="21"/>
      <c r="E7" s="25"/>
      <c r="F7" s="21"/>
      <c r="G7" s="21"/>
      <c r="J7" s="78"/>
      <c r="K7" s="203"/>
    </row>
    <row r="8" spans="1:14" ht="24.9" customHeight="1" x14ac:dyDescent="0.25">
      <c r="A8" s="1"/>
      <c r="B8" s="16" t="s">
        <v>1057</v>
      </c>
      <c r="C8" s="20"/>
      <c r="D8" s="21"/>
      <c r="E8" s="25"/>
      <c r="F8" s="21"/>
      <c r="G8" s="21"/>
      <c r="J8" s="78"/>
      <c r="K8" s="203"/>
    </row>
    <row r="9" spans="1:14" ht="12.9" customHeight="1" x14ac:dyDescent="0.25">
      <c r="A9" s="4">
        <v>2</v>
      </c>
      <c r="B9" s="200" t="s">
        <v>136</v>
      </c>
      <c r="C9" s="201">
        <f t="shared" ref="C9:C68" si="0">K9*1.055</f>
        <v>947558.4542561163</v>
      </c>
      <c r="D9" s="202">
        <f t="shared" ref="D9:E9" si="1">C9*1.02</f>
        <v>966509.62334123859</v>
      </c>
      <c r="E9" s="202">
        <f t="shared" si="1"/>
        <v>985839.81580806337</v>
      </c>
      <c r="F9" s="202">
        <v>1002599.0926768003</v>
      </c>
      <c r="G9" s="202">
        <v>1017638.0790669522</v>
      </c>
      <c r="J9" s="78"/>
      <c r="K9" s="203">
        <v>898159.67228067899</v>
      </c>
    </row>
    <row r="10" spans="1:14" x14ac:dyDescent="0.25">
      <c r="A10" s="1"/>
      <c r="B10" s="205" t="s">
        <v>237</v>
      </c>
      <c r="C10" s="20"/>
      <c r="D10" s="21"/>
      <c r="E10" s="25"/>
      <c r="F10" s="21"/>
      <c r="G10" s="21"/>
      <c r="J10" s="78"/>
      <c r="K10" s="203"/>
    </row>
    <row r="11" spans="1:14" x14ac:dyDescent="0.25">
      <c r="A11" s="4">
        <v>3</v>
      </c>
      <c r="B11" s="200" t="s">
        <v>75</v>
      </c>
      <c r="C11" s="201">
        <f t="shared" si="0"/>
        <v>876046.85907184496</v>
      </c>
      <c r="D11" s="202">
        <f t="shared" ref="D11:E11" si="2">C11*1.02</f>
        <v>893567.79625328188</v>
      </c>
      <c r="E11" s="202">
        <f t="shared" si="2"/>
        <v>911439.15217834758</v>
      </c>
      <c r="F11" s="202">
        <v>926933.61776537937</v>
      </c>
      <c r="G11" s="202">
        <v>940837.62203185994</v>
      </c>
      <c r="J11" s="78"/>
      <c r="K11" s="203">
        <v>830376.169736346</v>
      </c>
    </row>
    <row r="12" spans="1:14" x14ac:dyDescent="0.25">
      <c r="A12" s="1"/>
      <c r="B12" s="205" t="s">
        <v>238</v>
      </c>
      <c r="C12" s="20"/>
      <c r="D12" s="21"/>
      <c r="E12" s="25"/>
      <c r="F12" s="21"/>
      <c r="G12" s="21"/>
      <c r="J12" s="78"/>
      <c r="K12" s="203"/>
    </row>
    <row r="13" spans="1:14" ht="37.5" customHeight="1" x14ac:dyDescent="0.25">
      <c r="A13" s="1"/>
      <c r="B13" s="206" t="s">
        <v>1112</v>
      </c>
      <c r="C13" s="20"/>
      <c r="D13" s="21"/>
      <c r="E13" s="25"/>
      <c r="F13" s="21"/>
      <c r="G13" s="21"/>
      <c r="J13" s="78"/>
      <c r="K13" s="203"/>
    </row>
    <row r="14" spans="1:14" ht="12.9" customHeight="1" x14ac:dyDescent="0.25">
      <c r="A14" s="4">
        <v>4</v>
      </c>
      <c r="B14" s="200" t="s">
        <v>76</v>
      </c>
      <c r="C14" s="201">
        <f t="shared" si="0"/>
        <v>850644.11852238933</v>
      </c>
      <c r="D14" s="202">
        <f t="shared" ref="D14:E14" si="3">C14*1.02</f>
        <v>867657.00089283718</v>
      </c>
      <c r="E14" s="202">
        <f t="shared" si="3"/>
        <v>885010.14091069391</v>
      </c>
      <c r="F14" s="202">
        <v>900055.31330617564</v>
      </c>
      <c r="G14" s="202">
        <v>913556.14300576819</v>
      </c>
      <c r="J14" s="78"/>
      <c r="K14" s="203">
        <v>806297.74267525063</v>
      </c>
    </row>
    <row r="15" spans="1:14" ht="12.9" customHeight="1" x14ac:dyDescent="0.25">
      <c r="A15" s="1"/>
      <c r="B15" s="205" t="s">
        <v>1113</v>
      </c>
      <c r="C15" s="20"/>
      <c r="D15" s="21"/>
      <c r="E15" s="25"/>
      <c r="F15" s="21"/>
      <c r="G15" s="21"/>
      <c r="J15" s="78"/>
      <c r="K15" s="203"/>
    </row>
    <row r="16" spans="1:14" ht="12.9" customHeight="1" x14ac:dyDescent="0.25">
      <c r="A16" s="1"/>
      <c r="B16" s="205" t="s">
        <v>1070</v>
      </c>
      <c r="C16" s="20"/>
      <c r="D16" s="21"/>
      <c r="E16" s="25"/>
      <c r="F16" s="21"/>
      <c r="G16" s="21"/>
      <c r="J16" s="78"/>
      <c r="K16" s="203"/>
    </row>
    <row r="17" spans="1:11" ht="12.9" customHeight="1" x14ac:dyDescent="0.25">
      <c r="A17" s="1"/>
      <c r="B17" s="205" t="s">
        <v>235</v>
      </c>
      <c r="C17" s="20"/>
      <c r="D17" s="21"/>
      <c r="E17" s="25"/>
      <c r="F17" s="21"/>
      <c r="G17" s="21"/>
      <c r="J17" s="78"/>
      <c r="K17" s="203"/>
    </row>
    <row r="18" spans="1:11" ht="12.9" customHeight="1" x14ac:dyDescent="0.25">
      <c r="A18" s="1"/>
      <c r="B18" s="206" t="s">
        <v>1071</v>
      </c>
      <c r="C18" s="20"/>
      <c r="D18" s="21"/>
      <c r="E18" s="25"/>
      <c r="F18" s="21"/>
      <c r="G18" s="21"/>
      <c r="J18" s="78"/>
      <c r="K18" s="203"/>
    </row>
    <row r="19" spans="1:11" x14ac:dyDescent="0.25">
      <c r="A19" s="4">
        <v>5</v>
      </c>
      <c r="B19" s="200" t="s">
        <v>908</v>
      </c>
      <c r="C19" s="201">
        <f t="shared" si="0"/>
        <v>815108.86208668933</v>
      </c>
      <c r="D19" s="202">
        <f t="shared" ref="D19:E19" si="4">C19*1.02</f>
        <v>831411.0393284231</v>
      </c>
      <c r="E19" s="202">
        <f t="shared" si="4"/>
        <v>848039.26011499157</v>
      </c>
      <c r="F19" s="202">
        <v>862455.92753694637</v>
      </c>
      <c r="G19" s="202">
        <v>875392.76645000046</v>
      </c>
      <c r="J19" s="78"/>
      <c r="K19" s="203">
        <v>772615.03515326011</v>
      </c>
    </row>
    <row r="20" spans="1:11" x14ac:dyDescent="0.25">
      <c r="A20" s="1"/>
      <c r="B20" s="205" t="s">
        <v>1113</v>
      </c>
      <c r="C20" s="20"/>
      <c r="D20" s="21"/>
      <c r="E20" s="25"/>
      <c r="F20" s="21"/>
      <c r="G20" s="21"/>
      <c r="J20" s="78"/>
      <c r="K20" s="203"/>
    </row>
    <row r="21" spans="1:11" x14ac:dyDescent="0.25">
      <c r="A21" s="1"/>
      <c r="B21" s="205" t="s">
        <v>1072</v>
      </c>
      <c r="C21" s="20"/>
      <c r="D21" s="21"/>
      <c r="E21" s="25"/>
      <c r="F21" s="21"/>
      <c r="G21" s="21"/>
      <c r="J21" s="78"/>
      <c r="K21" s="203"/>
    </row>
    <row r="22" spans="1:11" x14ac:dyDescent="0.25">
      <c r="A22" s="1"/>
      <c r="B22" s="205" t="s">
        <v>1073</v>
      </c>
      <c r="C22" s="20"/>
      <c r="D22" s="21"/>
      <c r="E22" s="25"/>
      <c r="F22" s="21"/>
      <c r="G22" s="21"/>
      <c r="J22" s="78"/>
      <c r="K22" s="203"/>
    </row>
    <row r="23" spans="1:11" x14ac:dyDescent="0.25">
      <c r="A23" s="1"/>
      <c r="B23" s="205" t="s">
        <v>140</v>
      </c>
      <c r="C23" s="20"/>
      <c r="D23" s="21"/>
      <c r="E23" s="25"/>
      <c r="F23" s="21"/>
      <c r="G23" s="21"/>
      <c r="J23" s="78"/>
      <c r="K23" s="203"/>
    </row>
    <row r="24" spans="1:11" x14ac:dyDescent="0.25">
      <c r="A24" s="1"/>
      <c r="B24" s="205" t="s">
        <v>141</v>
      </c>
      <c r="C24" s="20"/>
      <c r="D24" s="21"/>
      <c r="E24" s="25"/>
      <c r="F24" s="21"/>
      <c r="G24" s="21"/>
      <c r="J24" s="78"/>
      <c r="K24" s="203"/>
    </row>
    <row r="25" spans="1:11" ht="12.9" customHeight="1" x14ac:dyDescent="0.25">
      <c r="A25" s="4">
        <v>6</v>
      </c>
      <c r="B25" s="200" t="s">
        <v>909</v>
      </c>
      <c r="C25" s="201">
        <f t="shared" si="0"/>
        <v>815108.86208668933</v>
      </c>
      <c r="D25" s="202">
        <f t="shared" ref="D25:E25" si="5">C25*1.02</f>
        <v>831411.0393284231</v>
      </c>
      <c r="E25" s="202">
        <f t="shared" si="5"/>
        <v>848039.26011499157</v>
      </c>
      <c r="F25" s="202">
        <v>862455.92753694637</v>
      </c>
      <c r="G25" s="202">
        <v>875392.76645000046</v>
      </c>
      <c r="J25" s="78"/>
      <c r="K25" s="203">
        <v>772615.03515326011</v>
      </c>
    </row>
    <row r="26" spans="1:11" ht="12.9" customHeight="1" x14ac:dyDescent="0.25">
      <c r="A26" s="1"/>
      <c r="B26" s="205" t="s">
        <v>1214</v>
      </c>
      <c r="C26" s="20"/>
      <c r="D26" s="21"/>
      <c r="E26" s="25"/>
      <c r="F26" s="21"/>
      <c r="G26" s="21"/>
      <c r="J26" s="78"/>
      <c r="K26" s="203"/>
    </row>
    <row r="27" spans="1:11" ht="12.9" customHeight="1" x14ac:dyDescent="0.25">
      <c r="A27" s="1"/>
      <c r="B27" s="205" t="s">
        <v>725</v>
      </c>
      <c r="C27" s="20"/>
      <c r="D27" s="21"/>
      <c r="E27" s="25"/>
      <c r="F27" s="21"/>
      <c r="G27" s="21"/>
      <c r="J27" s="78"/>
      <c r="K27" s="203"/>
    </row>
    <row r="28" spans="1:11" ht="12.9" customHeight="1" x14ac:dyDescent="0.25">
      <c r="A28" s="1"/>
      <c r="B28" s="205" t="s">
        <v>726</v>
      </c>
      <c r="C28" s="20"/>
      <c r="D28" s="21"/>
      <c r="E28" s="25"/>
      <c r="F28" s="21"/>
      <c r="G28" s="21"/>
      <c r="J28" s="78"/>
      <c r="K28" s="203"/>
    </row>
    <row r="29" spans="1:11" ht="12.9" customHeight="1" x14ac:dyDescent="0.25">
      <c r="A29" s="1"/>
      <c r="B29" s="205" t="s">
        <v>727</v>
      </c>
      <c r="C29" s="20"/>
      <c r="D29" s="21"/>
      <c r="E29" s="25"/>
      <c r="F29" s="21"/>
      <c r="G29" s="21"/>
      <c r="J29" s="78"/>
      <c r="K29" s="203"/>
    </row>
    <row r="30" spans="1:11" ht="12.9" customHeight="1" x14ac:dyDescent="0.25">
      <c r="A30" s="1"/>
      <c r="B30" s="205" t="s">
        <v>728</v>
      </c>
      <c r="C30" s="20"/>
      <c r="D30" s="21"/>
      <c r="E30" s="25"/>
      <c r="F30" s="21"/>
      <c r="G30" s="21"/>
      <c r="J30" s="78"/>
      <c r="K30" s="203"/>
    </row>
    <row r="31" spans="1:11" ht="12.9" customHeight="1" x14ac:dyDescent="0.25">
      <c r="A31" s="4">
        <v>7</v>
      </c>
      <c r="B31" s="200" t="s">
        <v>910</v>
      </c>
      <c r="C31" s="201">
        <f t="shared" si="0"/>
        <v>923770.39003056544</v>
      </c>
      <c r="D31" s="202">
        <f t="shared" ref="D31:E31" si="6">C31*1.02</f>
        <v>942245.79783117678</v>
      </c>
      <c r="E31" s="202">
        <f t="shared" si="6"/>
        <v>961090.71378780028</v>
      </c>
      <c r="F31" s="202">
        <v>977429.25592219282</v>
      </c>
      <c r="G31" s="202">
        <v>992090.6947610256</v>
      </c>
      <c r="J31" s="78"/>
      <c r="K31" s="203">
        <v>875611.74410480144</v>
      </c>
    </row>
    <row r="32" spans="1:11" ht="12.9" customHeight="1" x14ac:dyDescent="0.25">
      <c r="B32" s="205" t="s">
        <v>729</v>
      </c>
      <c r="C32" s="20"/>
      <c r="D32" s="21"/>
      <c r="E32" s="25"/>
      <c r="F32" s="21"/>
      <c r="G32" s="21"/>
      <c r="J32" s="78"/>
      <c r="K32" s="203"/>
    </row>
    <row r="33" spans="1:11" x14ac:dyDescent="0.25">
      <c r="A33" s="4">
        <v>8</v>
      </c>
      <c r="B33" s="200" t="s">
        <v>527</v>
      </c>
      <c r="C33" s="201">
        <f t="shared" si="0"/>
        <v>899834.92329739651</v>
      </c>
      <c r="D33" s="202">
        <f t="shared" ref="D33:E33" si="7">C33*1.02</f>
        <v>917831.6217633445</v>
      </c>
      <c r="E33" s="202">
        <f t="shared" si="7"/>
        <v>936188.25419861136</v>
      </c>
      <c r="F33" s="202">
        <v>952103.45451998769</v>
      </c>
      <c r="G33" s="202">
        <v>966385.00633778737</v>
      </c>
      <c r="J33" s="78"/>
      <c r="K33" s="203">
        <v>852924.09791222424</v>
      </c>
    </row>
    <row r="34" spans="1:11" x14ac:dyDescent="0.25">
      <c r="B34" s="205" t="s">
        <v>730</v>
      </c>
      <c r="C34" s="20"/>
      <c r="D34" s="21"/>
      <c r="E34" s="25"/>
      <c r="F34" s="21"/>
      <c r="G34" s="21"/>
      <c r="J34" s="78"/>
      <c r="K34" s="203"/>
    </row>
    <row r="35" spans="1:11" x14ac:dyDescent="0.25">
      <c r="A35" s="4">
        <v>9</v>
      </c>
      <c r="B35" s="200" t="s">
        <v>911</v>
      </c>
      <c r="C35" s="201">
        <f t="shared" si="0"/>
        <v>1067379.8147996343</v>
      </c>
      <c r="D35" s="202">
        <f t="shared" ref="D35:E35" si="8">C35*1.02</f>
        <v>1088727.4110956269</v>
      </c>
      <c r="E35" s="202">
        <f t="shared" si="8"/>
        <v>1110501.9593175394</v>
      </c>
      <c r="F35" s="202">
        <v>1129380.4926259373</v>
      </c>
      <c r="G35" s="202">
        <v>1146321.2000153263</v>
      </c>
      <c r="J35" s="78"/>
      <c r="K35" s="203">
        <v>1011734.4216110279</v>
      </c>
    </row>
    <row r="36" spans="1:11" ht="24" customHeight="1" x14ac:dyDescent="0.25">
      <c r="B36" s="207" t="s">
        <v>142</v>
      </c>
      <c r="C36" s="20"/>
      <c r="D36" s="21"/>
      <c r="E36" s="25"/>
      <c r="F36" s="21"/>
      <c r="G36" s="21"/>
      <c r="J36" s="78"/>
      <c r="K36" s="203"/>
    </row>
    <row r="37" spans="1:11" ht="20.100000000000001" customHeight="1" x14ac:dyDescent="0.25">
      <c r="B37" s="208" t="s">
        <v>1056</v>
      </c>
      <c r="C37" s="20"/>
      <c r="D37" s="21"/>
      <c r="E37" s="25"/>
      <c r="F37" s="21"/>
      <c r="G37" s="21"/>
      <c r="J37" s="78"/>
      <c r="K37" s="203"/>
    </row>
    <row r="38" spans="1:11" ht="27" customHeight="1" x14ac:dyDescent="0.25">
      <c r="A38" s="3">
        <v>10</v>
      </c>
      <c r="B38" s="16" t="s">
        <v>518</v>
      </c>
      <c r="C38" s="20"/>
      <c r="D38" s="21"/>
      <c r="E38" s="25"/>
      <c r="F38" s="21"/>
      <c r="G38" s="21"/>
      <c r="J38" s="78"/>
      <c r="K38" s="203"/>
    </row>
    <row r="39" spans="1:11" x14ac:dyDescent="0.25">
      <c r="B39" s="15" t="s">
        <v>232</v>
      </c>
      <c r="C39" s="20"/>
      <c r="D39" s="21"/>
      <c r="E39" s="25"/>
      <c r="F39" s="21"/>
      <c r="G39" s="21"/>
      <c r="J39" s="78"/>
      <c r="K39" s="203"/>
    </row>
    <row r="40" spans="1:11" ht="24.75" customHeight="1" x14ac:dyDescent="0.25">
      <c r="A40" s="3">
        <v>11</v>
      </c>
      <c r="B40" s="206" t="s">
        <v>902</v>
      </c>
      <c r="C40" s="20"/>
      <c r="D40" s="21"/>
      <c r="E40" s="25"/>
      <c r="F40" s="21"/>
      <c r="G40" s="21"/>
      <c r="J40" s="78"/>
      <c r="K40" s="203"/>
    </row>
    <row r="41" spans="1:11" ht="12.75" customHeight="1" x14ac:dyDescent="0.25">
      <c r="B41" s="15" t="s">
        <v>341</v>
      </c>
      <c r="C41" s="20"/>
      <c r="D41" s="21"/>
      <c r="E41" s="25"/>
      <c r="F41" s="21"/>
      <c r="G41" s="21"/>
      <c r="J41" s="78"/>
      <c r="K41" s="203"/>
    </row>
    <row r="42" spans="1:11" ht="12.9" customHeight="1" x14ac:dyDescent="0.25">
      <c r="A42" s="4">
        <v>12</v>
      </c>
      <c r="B42" s="200" t="s">
        <v>912</v>
      </c>
      <c r="C42" s="201">
        <f t="shared" si="0"/>
        <v>836693.76516784704</v>
      </c>
      <c r="D42" s="202">
        <f t="shared" ref="D42:E42" si="9">C42*1.02</f>
        <v>853427.64047120395</v>
      </c>
      <c r="E42" s="202">
        <f t="shared" si="9"/>
        <v>870496.19328062807</v>
      </c>
      <c r="F42" s="202">
        <v>885294.62856639863</v>
      </c>
      <c r="G42" s="202">
        <v>898574.04799489456</v>
      </c>
      <c r="J42" s="78"/>
      <c r="K42" s="203">
        <v>793074.65892686928</v>
      </c>
    </row>
    <row r="43" spans="1:11" ht="12.9" customHeight="1" x14ac:dyDescent="0.25">
      <c r="B43" s="205" t="s">
        <v>903</v>
      </c>
      <c r="C43" s="20"/>
      <c r="D43" s="21"/>
      <c r="E43" s="25"/>
      <c r="F43" s="21"/>
      <c r="G43" s="21"/>
      <c r="J43" s="78"/>
      <c r="K43" s="203"/>
    </row>
    <row r="44" spans="1:11" ht="12.9" customHeight="1" x14ac:dyDescent="0.25">
      <c r="A44" s="4">
        <v>13</v>
      </c>
      <c r="B44" s="200" t="s">
        <v>913</v>
      </c>
      <c r="C44" s="201">
        <f t="shared" si="0"/>
        <v>728032.23722397059</v>
      </c>
      <c r="D44" s="202">
        <f t="shared" ref="D44:E44" si="10">C44*1.02</f>
        <v>742592.88196845003</v>
      </c>
      <c r="E44" s="202">
        <f t="shared" si="10"/>
        <v>757444.73960781901</v>
      </c>
      <c r="F44" s="202">
        <v>770321.30018115183</v>
      </c>
      <c r="G44" s="202">
        <v>781876.11968386907</v>
      </c>
      <c r="J44" s="78"/>
      <c r="K44" s="203">
        <v>690077.94997532759</v>
      </c>
    </row>
    <row r="45" spans="1:11" ht="12.9" customHeight="1" x14ac:dyDescent="0.25">
      <c r="B45" s="205" t="s">
        <v>905</v>
      </c>
      <c r="C45" s="20"/>
      <c r="D45" s="21"/>
      <c r="E45" s="25"/>
      <c r="F45" s="21"/>
      <c r="G45" s="21"/>
      <c r="J45" s="78"/>
      <c r="K45" s="203"/>
    </row>
    <row r="46" spans="1:11" ht="12.9" customHeight="1" x14ac:dyDescent="0.25">
      <c r="B46" s="205" t="s">
        <v>904</v>
      </c>
      <c r="C46" s="20"/>
      <c r="D46" s="21"/>
      <c r="E46" s="25"/>
      <c r="F46" s="21"/>
      <c r="G46" s="21"/>
      <c r="J46" s="78"/>
      <c r="K46" s="203"/>
    </row>
    <row r="47" spans="1:11" ht="12.9" customHeight="1" x14ac:dyDescent="0.25">
      <c r="B47" s="205" t="s">
        <v>906</v>
      </c>
      <c r="C47" s="20"/>
      <c r="D47" s="21"/>
      <c r="E47" s="25"/>
      <c r="F47" s="21"/>
      <c r="G47" s="21"/>
      <c r="J47" s="78"/>
      <c r="K47" s="203"/>
    </row>
    <row r="48" spans="1:11" ht="13.5" customHeight="1" x14ac:dyDescent="0.25">
      <c r="B48" s="206" t="s">
        <v>907</v>
      </c>
      <c r="C48" s="20"/>
      <c r="D48" s="21"/>
      <c r="E48" s="25"/>
      <c r="F48" s="21"/>
      <c r="G48" s="21"/>
      <c r="J48" s="78"/>
      <c r="K48" s="203"/>
    </row>
    <row r="49" spans="1:11" x14ac:dyDescent="0.25">
      <c r="A49" s="4">
        <v>14</v>
      </c>
      <c r="B49" s="200" t="s">
        <v>914</v>
      </c>
      <c r="C49" s="201">
        <f t="shared" si="0"/>
        <v>692790.66059352399</v>
      </c>
      <c r="D49" s="202">
        <f t="shared" ref="D49:E49" si="11">C49*1.02</f>
        <v>706646.47380539449</v>
      </c>
      <c r="E49" s="202">
        <f t="shared" si="11"/>
        <v>720779.40328150243</v>
      </c>
      <c r="F49" s="202">
        <v>733032.65313728794</v>
      </c>
      <c r="G49" s="202">
        <v>744028.14293434715</v>
      </c>
      <c r="J49" s="78"/>
      <c r="K49" s="203">
        <v>656673.61193698959</v>
      </c>
    </row>
    <row r="50" spans="1:11" x14ac:dyDescent="0.25">
      <c r="B50" s="205" t="s">
        <v>1236</v>
      </c>
      <c r="C50" s="20"/>
      <c r="D50" s="21"/>
      <c r="E50" s="25"/>
      <c r="F50" s="21"/>
      <c r="G50" s="21"/>
      <c r="J50" s="78"/>
      <c r="K50" s="203"/>
    </row>
    <row r="51" spans="1:11" x14ac:dyDescent="0.25">
      <c r="B51" s="205" t="s">
        <v>657</v>
      </c>
      <c r="C51" s="20"/>
      <c r="D51" s="21"/>
      <c r="E51" s="25"/>
      <c r="F51" s="21"/>
      <c r="G51" s="21"/>
      <c r="J51" s="78"/>
      <c r="K51" s="203"/>
    </row>
    <row r="52" spans="1:11" x14ac:dyDescent="0.25">
      <c r="B52" s="205" t="s">
        <v>658</v>
      </c>
      <c r="C52" s="20"/>
      <c r="D52" s="21"/>
      <c r="E52" s="25"/>
      <c r="F52" s="21"/>
      <c r="G52" s="21"/>
      <c r="J52" s="78"/>
      <c r="K52" s="203"/>
    </row>
    <row r="53" spans="1:11" ht="12.75" customHeight="1" x14ac:dyDescent="0.25">
      <c r="B53" s="15" t="s">
        <v>233</v>
      </c>
      <c r="C53" s="20"/>
      <c r="D53" s="21"/>
      <c r="E53" s="25"/>
      <c r="F53" s="21"/>
      <c r="G53" s="21"/>
      <c r="J53" s="78"/>
      <c r="K53" s="203"/>
    </row>
    <row r="54" spans="1:11" x14ac:dyDescent="0.25">
      <c r="A54" s="4">
        <v>15</v>
      </c>
      <c r="B54" s="200" t="s">
        <v>912</v>
      </c>
      <c r="C54" s="201">
        <f t="shared" si="0"/>
        <v>801745.86834265408</v>
      </c>
      <c r="D54" s="202">
        <f t="shared" ref="D54:E54" si="12">C54*1.02</f>
        <v>817780.78570950718</v>
      </c>
      <c r="E54" s="202">
        <f t="shared" si="12"/>
        <v>834136.40142369736</v>
      </c>
      <c r="F54" s="202">
        <v>848316.72024790011</v>
      </c>
      <c r="G54" s="202">
        <v>861041.47105161857</v>
      </c>
      <c r="J54" s="78"/>
      <c r="K54" s="203">
        <v>759948.69037218404</v>
      </c>
    </row>
    <row r="55" spans="1:11" x14ac:dyDescent="0.25">
      <c r="B55" s="205" t="s">
        <v>144</v>
      </c>
      <c r="C55" s="20"/>
      <c r="D55" s="21"/>
      <c r="E55" s="25"/>
      <c r="F55" s="21"/>
      <c r="G55" s="21"/>
      <c r="J55" s="78"/>
      <c r="K55" s="203"/>
    </row>
    <row r="56" spans="1:11" x14ac:dyDescent="0.25">
      <c r="A56" s="4">
        <v>16</v>
      </c>
      <c r="B56" s="200" t="s">
        <v>913</v>
      </c>
      <c r="C56" s="201">
        <f t="shared" si="0"/>
        <v>726857.51800295583</v>
      </c>
      <c r="D56" s="202">
        <f t="shared" ref="D56:E56" si="13">C56*1.02</f>
        <v>741394.66836301493</v>
      </c>
      <c r="E56" s="202">
        <f t="shared" si="13"/>
        <v>756222.56173027528</v>
      </c>
      <c r="F56" s="202">
        <v>769078.34527968988</v>
      </c>
      <c r="G56" s="202">
        <v>780614.52045888512</v>
      </c>
      <c r="J56" s="78"/>
      <c r="K56" s="203">
        <v>688964.47204071644</v>
      </c>
    </row>
    <row r="57" spans="1:11" x14ac:dyDescent="0.25">
      <c r="B57" s="205" t="s">
        <v>145</v>
      </c>
      <c r="C57" s="20"/>
      <c r="D57" s="21"/>
      <c r="E57" s="25"/>
      <c r="F57" s="21"/>
      <c r="G57" s="21"/>
      <c r="J57" s="78"/>
      <c r="K57" s="203"/>
    </row>
    <row r="58" spans="1:11" x14ac:dyDescent="0.25">
      <c r="B58" s="205" t="s">
        <v>146</v>
      </c>
      <c r="C58" s="20"/>
      <c r="D58" s="21"/>
      <c r="E58" s="25"/>
      <c r="F58" s="21"/>
      <c r="G58" s="21"/>
      <c r="J58" s="78"/>
      <c r="K58" s="203"/>
    </row>
    <row r="59" spans="1:11" x14ac:dyDescent="0.25">
      <c r="A59" s="4">
        <v>17</v>
      </c>
      <c r="B59" s="200" t="s">
        <v>915</v>
      </c>
      <c r="C59" s="201">
        <f t="shared" si="0"/>
        <v>692790.66059352399</v>
      </c>
      <c r="D59" s="202">
        <f t="shared" ref="D59:E59" si="14">C59*1.02</f>
        <v>706646.47380539449</v>
      </c>
      <c r="E59" s="202">
        <f t="shared" si="14"/>
        <v>720779.40328150243</v>
      </c>
      <c r="F59" s="202">
        <v>733032.65313728794</v>
      </c>
      <c r="G59" s="202">
        <v>744028.14293434715</v>
      </c>
      <c r="J59" s="78"/>
      <c r="K59" s="203">
        <v>656673.61193698959</v>
      </c>
    </row>
    <row r="60" spans="1:11" x14ac:dyDescent="0.25">
      <c r="B60" s="205" t="s">
        <v>147</v>
      </c>
      <c r="C60" s="20"/>
      <c r="D60" s="21"/>
      <c r="E60" s="25"/>
      <c r="F60" s="21"/>
      <c r="G60" s="21"/>
      <c r="J60" s="78"/>
      <c r="K60" s="203"/>
    </row>
    <row r="61" spans="1:11" x14ac:dyDescent="0.25">
      <c r="B61" s="205" t="s">
        <v>148</v>
      </c>
      <c r="C61" s="20"/>
      <c r="D61" s="21"/>
      <c r="E61" s="25"/>
      <c r="F61" s="21"/>
      <c r="G61" s="21"/>
      <c r="J61" s="78"/>
      <c r="K61" s="203"/>
    </row>
    <row r="62" spans="1:11" x14ac:dyDescent="0.25">
      <c r="B62" s="205" t="s">
        <v>872</v>
      </c>
      <c r="C62" s="20"/>
      <c r="D62" s="21"/>
      <c r="E62" s="25"/>
      <c r="F62" s="21"/>
      <c r="G62" s="21"/>
      <c r="J62" s="78"/>
      <c r="K62" s="203"/>
    </row>
    <row r="63" spans="1:11" x14ac:dyDescent="0.25">
      <c r="B63" s="15" t="s">
        <v>234</v>
      </c>
      <c r="C63" s="20"/>
      <c r="D63" s="21"/>
      <c r="E63" s="25"/>
      <c r="F63" s="21"/>
      <c r="G63" s="21"/>
      <c r="J63" s="78"/>
      <c r="K63" s="203"/>
    </row>
    <row r="64" spans="1:11" x14ac:dyDescent="0.25">
      <c r="A64" s="4">
        <v>18</v>
      </c>
      <c r="B64" s="200" t="s">
        <v>912</v>
      </c>
      <c r="C64" s="201">
        <f t="shared" si="0"/>
        <v>801745.86834265408</v>
      </c>
      <c r="D64" s="202">
        <f t="shared" ref="D64:E64" si="15">C64*1.02</f>
        <v>817780.78570950718</v>
      </c>
      <c r="E64" s="202">
        <f t="shared" si="15"/>
        <v>834136.40142369736</v>
      </c>
      <c r="F64" s="202">
        <v>848316.72024790011</v>
      </c>
      <c r="G64" s="202">
        <v>861041.47105161857</v>
      </c>
      <c r="J64" s="78"/>
      <c r="K64" s="203">
        <v>759948.69037218404</v>
      </c>
    </row>
    <row r="65" spans="1:11" x14ac:dyDescent="0.25">
      <c r="B65" s="205" t="s">
        <v>873</v>
      </c>
      <c r="C65" s="20"/>
      <c r="D65" s="21"/>
      <c r="E65" s="25"/>
      <c r="F65" s="21"/>
      <c r="G65" s="21"/>
      <c r="J65" s="78"/>
      <c r="K65" s="203"/>
    </row>
    <row r="66" spans="1:11" x14ac:dyDescent="0.25">
      <c r="A66" s="4">
        <v>19</v>
      </c>
      <c r="B66" s="200" t="s">
        <v>913</v>
      </c>
      <c r="C66" s="201">
        <f t="shared" si="0"/>
        <v>726857.51800295583</v>
      </c>
      <c r="D66" s="202">
        <f t="shared" ref="D66:E66" si="16">C66*1.02</f>
        <v>741394.66836301493</v>
      </c>
      <c r="E66" s="202">
        <f t="shared" si="16"/>
        <v>756222.56173027528</v>
      </c>
      <c r="F66" s="202">
        <v>769078.34527968988</v>
      </c>
      <c r="G66" s="202">
        <v>780614.52045888512</v>
      </c>
      <c r="J66" s="78"/>
      <c r="K66" s="203">
        <v>688964.47204071644</v>
      </c>
    </row>
    <row r="67" spans="1:11" x14ac:dyDescent="0.25">
      <c r="B67" s="205" t="s">
        <v>874</v>
      </c>
      <c r="C67" s="20"/>
      <c r="D67" s="21"/>
      <c r="E67" s="25"/>
      <c r="F67" s="21"/>
      <c r="G67" s="21"/>
      <c r="J67" s="78"/>
      <c r="K67" s="203"/>
    </row>
    <row r="68" spans="1:11" x14ac:dyDescent="0.25">
      <c r="A68" s="4">
        <v>20</v>
      </c>
      <c r="B68" s="200" t="s">
        <v>915</v>
      </c>
      <c r="C68" s="201">
        <f t="shared" si="0"/>
        <v>692790.66059352399</v>
      </c>
      <c r="D68" s="202">
        <f t="shared" ref="D68:E68" si="17">C68*1.02</f>
        <v>706646.47380539449</v>
      </c>
      <c r="E68" s="202">
        <f t="shared" si="17"/>
        <v>720779.40328150243</v>
      </c>
      <c r="F68" s="202">
        <v>733032.65313728794</v>
      </c>
      <c r="G68" s="202">
        <v>744028.14293434715</v>
      </c>
      <c r="J68" s="78"/>
      <c r="K68" s="203">
        <v>656673.61193698959</v>
      </c>
    </row>
    <row r="69" spans="1:11" x14ac:dyDescent="0.25">
      <c r="B69" s="205" t="s">
        <v>1044</v>
      </c>
      <c r="C69" s="19"/>
      <c r="D69" s="21"/>
      <c r="E69" s="25"/>
      <c r="F69" s="21"/>
      <c r="G69" s="21"/>
      <c r="J69" s="78"/>
      <c r="K69" s="203"/>
    </row>
    <row r="70" spans="1:11" x14ac:dyDescent="0.25">
      <c r="B70" s="205" t="s">
        <v>1045</v>
      </c>
      <c r="C70" s="19"/>
      <c r="D70" s="21"/>
      <c r="E70" s="25"/>
      <c r="F70" s="21"/>
      <c r="G70" s="21"/>
      <c r="H70" s="203"/>
      <c r="K70" s="209"/>
    </row>
    <row r="71" spans="1:11" x14ac:dyDescent="0.25">
      <c r="A71" s="1">
        <v>21</v>
      </c>
      <c r="B71" s="16" t="s">
        <v>916</v>
      </c>
      <c r="C71" s="19"/>
      <c r="D71" s="21"/>
      <c r="E71" s="25"/>
      <c r="F71" s="21"/>
      <c r="G71" s="21"/>
      <c r="H71" s="203"/>
      <c r="K71" s="203"/>
    </row>
    <row r="72" spans="1:11" ht="27" customHeight="1" x14ac:dyDescent="0.25">
      <c r="B72" s="205" t="s">
        <v>499</v>
      </c>
      <c r="C72" s="19"/>
      <c r="D72" s="21"/>
      <c r="E72" s="25"/>
      <c r="F72" s="21"/>
      <c r="G72" s="21"/>
      <c r="H72" s="203"/>
      <c r="K72" s="203"/>
    </row>
    <row r="73" spans="1:11" ht="7.5" customHeight="1" x14ac:dyDescent="0.25">
      <c r="A73" s="2" t="s">
        <v>1267</v>
      </c>
      <c r="B73" s="205"/>
      <c r="C73" s="19"/>
      <c r="D73" s="21"/>
      <c r="E73" s="25"/>
      <c r="F73" s="21"/>
      <c r="G73" s="21"/>
      <c r="H73" s="203"/>
      <c r="K73" s="203"/>
    </row>
    <row r="74" spans="1:11" ht="27.9" customHeight="1" x14ac:dyDescent="0.25">
      <c r="B74" s="16" t="s">
        <v>30</v>
      </c>
      <c r="C74" s="19"/>
      <c r="D74" s="21"/>
      <c r="E74" s="25"/>
      <c r="F74" s="21"/>
      <c r="G74" s="21"/>
      <c r="H74" s="203"/>
      <c r="K74" s="203"/>
    </row>
    <row r="75" spans="1:11" x14ac:dyDescent="0.25">
      <c r="C75" s="19"/>
      <c r="D75" s="21"/>
      <c r="F75" s="21"/>
    </row>
    <row r="76" spans="1:11" x14ac:dyDescent="0.25">
      <c r="C76" s="19"/>
      <c r="D76" s="21"/>
      <c r="F76" s="21"/>
    </row>
    <row r="77" spans="1:11" x14ac:dyDescent="0.25">
      <c r="C77" s="19"/>
      <c r="D77" s="21"/>
      <c r="F77" s="21"/>
    </row>
    <row r="78" spans="1:11" x14ac:dyDescent="0.25">
      <c r="C78" s="19"/>
      <c r="D78" s="21"/>
      <c r="F78" s="21"/>
    </row>
    <row r="79" spans="1:11" x14ac:dyDescent="0.25">
      <c r="C79" s="19"/>
      <c r="D79" s="21"/>
      <c r="F79" s="21"/>
    </row>
    <row r="80" spans="1:11" x14ac:dyDescent="0.25">
      <c r="C80" s="19"/>
      <c r="D80" s="21"/>
      <c r="F80" s="21"/>
    </row>
  </sheetData>
  <phoneticPr fontId="2" type="noConversion"/>
  <pageMargins left="0.25" right="0.25" top="0.75" bottom="0.75" header="0.3" footer="0.3"/>
  <pageSetup paperSize="9" scale="84"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rowBreaks count="1" manualBreakCount="1">
    <brk id="39"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N55"/>
  <sheetViews>
    <sheetView zoomScaleNormal="100" zoomScaleSheetLayoutView="75" workbookViewId="0">
      <selection sqref="A1:L55"/>
    </sheetView>
  </sheetViews>
  <sheetFormatPr baseColWidth="10" defaultColWidth="11.44140625" defaultRowHeight="10.199999999999999" x14ac:dyDescent="0.2"/>
  <cols>
    <col min="1" max="1" width="4.6640625" style="27" customWidth="1"/>
    <col min="2" max="2" width="110.6640625" style="28" customWidth="1"/>
    <col min="3" max="4" width="11.6640625" style="43" customWidth="1"/>
    <col min="5" max="5" width="10.5546875" style="30" customWidth="1"/>
    <col min="6" max="6" width="10.5546875" style="43" customWidth="1"/>
    <col min="7" max="7" width="12" style="43" customWidth="1"/>
    <col min="8" max="8" width="12" style="46" customWidth="1"/>
    <col min="9" max="12" width="10" style="40" customWidth="1"/>
    <col min="13" max="13" width="11.44140625" style="28"/>
    <col min="14" max="14" width="0" style="28" hidden="1" customWidth="1"/>
    <col min="15" max="16384" width="11.44140625" style="28"/>
  </cols>
  <sheetData>
    <row r="1" spans="1:14"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N1" s="28" t="s">
        <v>1369</v>
      </c>
    </row>
    <row r="2" spans="1:14" ht="24.75" customHeight="1" x14ac:dyDescent="0.2">
      <c r="A2" s="189"/>
      <c r="B2" s="80"/>
      <c r="C2" s="296" t="s">
        <v>1375</v>
      </c>
      <c r="D2" s="297"/>
      <c r="E2" s="299" t="s">
        <v>1376</v>
      </c>
      <c r="F2" s="299"/>
      <c r="G2" s="296" t="s">
        <v>1377</v>
      </c>
      <c r="H2" s="297"/>
      <c r="I2" s="299" t="s">
        <v>1378</v>
      </c>
      <c r="J2" s="299"/>
      <c r="K2" s="300" t="s">
        <v>1379</v>
      </c>
      <c r="L2" s="301"/>
      <c r="N2" s="28" t="s">
        <v>1379</v>
      </c>
    </row>
    <row r="3" spans="1:14"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N3" s="33" t="s">
        <v>862</v>
      </c>
    </row>
    <row r="4" spans="1:14" ht="54" customHeight="1" x14ac:dyDescent="0.25">
      <c r="A4" s="2"/>
      <c r="B4" s="250" t="s">
        <v>5</v>
      </c>
      <c r="C4" s="84"/>
      <c r="D4" s="85"/>
      <c r="E4" s="117"/>
      <c r="F4" s="252"/>
      <c r="G4" s="84"/>
      <c r="H4" s="85"/>
      <c r="I4" s="87"/>
      <c r="J4" s="87"/>
      <c r="K4" s="244"/>
      <c r="L4" s="89"/>
    </row>
    <row r="5" spans="1:14" ht="13.2" x14ac:dyDescent="0.25">
      <c r="A5" s="4" t="s">
        <v>1285</v>
      </c>
      <c r="B5" s="103" t="s">
        <v>913</v>
      </c>
      <c r="C5" s="92">
        <f>N5*1.055</f>
        <v>28234.376477092577</v>
      </c>
      <c r="D5" s="93">
        <f>C5/8</f>
        <v>3529.2970596365722</v>
      </c>
      <c r="E5" s="253">
        <f>C5*1.02</f>
        <v>28799.064006634428</v>
      </c>
      <c r="F5" s="95">
        <f>E5/8</f>
        <v>3599.8830008293035</v>
      </c>
      <c r="G5" s="92">
        <f>E5*1.02</f>
        <v>29375.045286767116</v>
      </c>
      <c r="H5" s="93">
        <f t="shared" ref="H5:H38" si="0">G5/8</f>
        <v>3671.8806608458895</v>
      </c>
      <c r="I5" s="94">
        <f>G5*1.017</f>
        <v>29874.421056642153</v>
      </c>
      <c r="J5" s="95">
        <f>I5/8</f>
        <v>3734.3026320802692</v>
      </c>
      <c r="K5" s="96">
        <f>I5*1.015</f>
        <v>30322.537372491784</v>
      </c>
      <c r="L5" s="93">
        <f t="shared" ref="L5:L38" si="1">K5/8</f>
        <v>3790.3171715614731</v>
      </c>
      <c r="N5" s="42">
        <v>26762.442158381593</v>
      </c>
    </row>
    <row r="6" spans="1:14" ht="13.2" x14ac:dyDescent="0.25">
      <c r="A6" s="4" t="s">
        <v>1286</v>
      </c>
      <c r="B6" s="103" t="s">
        <v>915</v>
      </c>
      <c r="C6" s="92">
        <f t="shared" ref="C6:C38" si="2">N6*1.055</f>
        <v>26933.374939818612</v>
      </c>
      <c r="D6" s="93">
        <f>C6/8</f>
        <v>3366.6718674773265</v>
      </c>
      <c r="E6" s="253">
        <f>C6*1.02</f>
        <v>27472.042438614986</v>
      </c>
      <c r="F6" s="95">
        <f>E6/8</f>
        <v>3434.0053048268733</v>
      </c>
      <c r="G6" s="92">
        <f t="shared" ref="G6" si="3">E6*1.02</f>
        <v>28021.483287387287</v>
      </c>
      <c r="H6" s="93">
        <f t="shared" si="0"/>
        <v>3502.6854109234109</v>
      </c>
      <c r="I6" s="94">
        <f t="shared" ref="I6:I38" si="4">G6*1.017</f>
        <v>28497.848503272868</v>
      </c>
      <c r="J6" s="95">
        <f t="shared" ref="J6:J38" si="5">I6/8</f>
        <v>3562.2310629091085</v>
      </c>
      <c r="K6" s="96">
        <f t="shared" ref="K6:K38" si="6">I6*1.015</f>
        <v>28925.316230821958</v>
      </c>
      <c r="L6" s="93">
        <f t="shared" si="1"/>
        <v>3615.6645288527448</v>
      </c>
      <c r="N6" s="42">
        <v>25529.265345799635</v>
      </c>
    </row>
    <row r="7" spans="1:14" ht="13.2" x14ac:dyDescent="0.25">
      <c r="A7" s="1"/>
      <c r="B7" s="1" t="s">
        <v>664</v>
      </c>
      <c r="C7" s="66"/>
      <c r="D7" s="98"/>
      <c r="E7" s="115"/>
      <c r="F7" s="254"/>
      <c r="G7" s="66"/>
      <c r="H7" s="98"/>
      <c r="I7" s="99"/>
      <c r="J7" s="254"/>
      <c r="K7" s="248"/>
      <c r="L7" s="98"/>
      <c r="N7" s="42"/>
    </row>
    <row r="8" spans="1:14" ht="13.2" x14ac:dyDescent="0.25">
      <c r="A8" s="4" t="s">
        <v>1287</v>
      </c>
      <c r="B8" s="103" t="s">
        <v>1295</v>
      </c>
      <c r="C8" s="92">
        <f t="shared" si="2"/>
        <v>28234.376477092577</v>
      </c>
      <c r="D8" s="93">
        <f>C8/8</f>
        <v>3529.2970596365722</v>
      </c>
      <c r="E8" s="253">
        <f>C8*1.02</f>
        <v>28799.064006634428</v>
      </c>
      <c r="F8" s="95">
        <f>E8/8</f>
        <v>3599.8830008293035</v>
      </c>
      <c r="G8" s="92">
        <f t="shared" ref="G8" si="7">E8*1.02</f>
        <v>29375.045286767116</v>
      </c>
      <c r="H8" s="93">
        <f t="shared" si="0"/>
        <v>3671.8806608458895</v>
      </c>
      <c r="I8" s="94">
        <f t="shared" si="4"/>
        <v>29874.421056642153</v>
      </c>
      <c r="J8" s="95">
        <f t="shared" si="5"/>
        <v>3734.3026320802692</v>
      </c>
      <c r="K8" s="96">
        <f t="shared" si="6"/>
        <v>30322.537372491784</v>
      </c>
      <c r="L8" s="93">
        <f t="shared" si="1"/>
        <v>3790.3171715614731</v>
      </c>
      <c r="N8" s="42">
        <v>26762.442158381593</v>
      </c>
    </row>
    <row r="9" spans="1:14" ht="13.2" x14ac:dyDescent="0.25">
      <c r="A9" s="1"/>
      <c r="B9" s="1" t="s">
        <v>229</v>
      </c>
      <c r="C9" s="66"/>
      <c r="D9" s="98"/>
      <c r="E9" s="115"/>
      <c r="F9" s="254"/>
      <c r="G9" s="66"/>
      <c r="H9" s="98"/>
      <c r="I9" s="99"/>
      <c r="J9" s="254"/>
      <c r="K9" s="248"/>
      <c r="L9" s="98"/>
      <c r="N9" s="42"/>
    </row>
    <row r="10" spans="1:14" ht="13.2" x14ac:dyDescent="0.25">
      <c r="A10" s="4" t="s">
        <v>1288</v>
      </c>
      <c r="B10" s="103" t="s">
        <v>913</v>
      </c>
      <c r="C10" s="92">
        <f t="shared" si="2"/>
        <v>28234.376477092577</v>
      </c>
      <c r="D10" s="93">
        <f>C10/8</f>
        <v>3529.2970596365722</v>
      </c>
      <c r="E10" s="253">
        <f>C10*1.02</f>
        <v>28799.064006634428</v>
      </c>
      <c r="F10" s="95">
        <f>E10/8</f>
        <v>3599.8830008293035</v>
      </c>
      <c r="G10" s="92">
        <f t="shared" ref="G10" si="8">E10*1.02</f>
        <v>29375.045286767116</v>
      </c>
      <c r="H10" s="93">
        <f t="shared" si="0"/>
        <v>3671.8806608458895</v>
      </c>
      <c r="I10" s="94">
        <f t="shared" si="4"/>
        <v>29874.421056642153</v>
      </c>
      <c r="J10" s="95">
        <f t="shared" si="5"/>
        <v>3734.3026320802692</v>
      </c>
      <c r="K10" s="96">
        <f t="shared" si="6"/>
        <v>30322.537372491784</v>
      </c>
      <c r="L10" s="93">
        <f t="shared" si="1"/>
        <v>3790.3171715614731</v>
      </c>
      <c r="N10" s="42">
        <v>26762.442158381593</v>
      </c>
    </row>
    <row r="11" spans="1:14" ht="13.2" x14ac:dyDescent="0.25">
      <c r="A11" s="4" t="s">
        <v>1289</v>
      </c>
      <c r="B11" s="103" t="s">
        <v>915</v>
      </c>
      <c r="C11" s="92">
        <f t="shared" si="2"/>
        <v>26933.374939818612</v>
      </c>
      <c r="D11" s="93">
        <f>C11/8</f>
        <v>3366.6718674773265</v>
      </c>
      <c r="E11" s="253">
        <f>C11*1.02</f>
        <v>27472.042438614986</v>
      </c>
      <c r="F11" s="95">
        <f>E11/8</f>
        <v>3434.0053048268733</v>
      </c>
      <c r="G11" s="92">
        <f t="shared" ref="G11" si="9">E11*1.02</f>
        <v>28021.483287387287</v>
      </c>
      <c r="H11" s="93">
        <f t="shared" si="0"/>
        <v>3502.6854109234109</v>
      </c>
      <c r="I11" s="94">
        <f t="shared" si="4"/>
        <v>28497.848503272868</v>
      </c>
      <c r="J11" s="95">
        <f t="shared" si="5"/>
        <v>3562.2310629091085</v>
      </c>
      <c r="K11" s="96">
        <f t="shared" si="6"/>
        <v>28925.316230821958</v>
      </c>
      <c r="L11" s="93">
        <f t="shared" si="1"/>
        <v>3615.6645288527448</v>
      </c>
      <c r="N11" s="42">
        <v>25529.265345799635</v>
      </c>
    </row>
    <row r="12" spans="1:14" ht="13.2" x14ac:dyDescent="0.25">
      <c r="A12" s="1"/>
      <c r="B12" s="1" t="s">
        <v>583</v>
      </c>
      <c r="C12" s="66"/>
      <c r="D12" s="98"/>
      <c r="E12" s="115"/>
      <c r="F12" s="254"/>
      <c r="G12" s="66"/>
      <c r="H12" s="98"/>
      <c r="I12" s="99"/>
      <c r="J12" s="254"/>
      <c r="K12" s="248"/>
      <c r="L12" s="98"/>
      <c r="N12" s="42"/>
    </row>
    <row r="13" spans="1:14" ht="13.2" x14ac:dyDescent="0.25">
      <c r="A13" s="4" t="s">
        <v>1290</v>
      </c>
      <c r="B13" s="103" t="s">
        <v>913</v>
      </c>
      <c r="C13" s="92">
        <f t="shared" si="2"/>
        <v>28234.376477092577</v>
      </c>
      <c r="D13" s="93">
        <f>C13/8</f>
        <v>3529.2970596365722</v>
      </c>
      <c r="E13" s="253">
        <f>C13*1.02</f>
        <v>28799.064006634428</v>
      </c>
      <c r="F13" s="95">
        <f>E13/8</f>
        <v>3599.8830008293035</v>
      </c>
      <c r="G13" s="92">
        <f t="shared" ref="G13" si="10">E13*1.02</f>
        <v>29375.045286767116</v>
      </c>
      <c r="H13" s="93">
        <f t="shared" si="0"/>
        <v>3671.8806608458895</v>
      </c>
      <c r="I13" s="94">
        <f t="shared" si="4"/>
        <v>29874.421056642153</v>
      </c>
      <c r="J13" s="95">
        <f t="shared" si="5"/>
        <v>3734.3026320802692</v>
      </c>
      <c r="K13" s="96">
        <f t="shared" si="6"/>
        <v>30322.537372491784</v>
      </c>
      <c r="L13" s="93">
        <f t="shared" si="1"/>
        <v>3790.3171715614731</v>
      </c>
      <c r="N13" s="42">
        <v>26762.442158381593</v>
      </c>
    </row>
    <row r="14" spans="1:14" ht="13.2" x14ac:dyDescent="0.25">
      <c r="A14" s="4" t="s">
        <v>1291</v>
      </c>
      <c r="B14" s="103" t="s">
        <v>915</v>
      </c>
      <c r="C14" s="92">
        <f t="shared" si="2"/>
        <v>26933.374939818612</v>
      </c>
      <c r="D14" s="93">
        <f>C14/8</f>
        <v>3366.6718674773265</v>
      </c>
      <c r="E14" s="253">
        <f>C14*1.02</f>
        <v>27472.042438614986</v>
      </c>
      <c r="F14" s="95">
        <f>E14/8</f>
        <v>3434.0053048268733</v>
      </c>
      <c r="G14" s="92">
        <f t="shared" ref="G14" si="11">E14*1.02</f>
        <v>28021.483287387287</v>
      </c>
      <c r="H14" s="93">
        <f t="shared" si="0"/>
        <v>3502.6854109234109</v>
      </c>
      <c r="I14" s="94">
        <f t="shared" si="4"/>
        <v>28497.848503272868</v>
      </c>
      <c r="J14" s="95">
        <f t="shared" si="5"/>
        <v>3562.2310629091085</v>
      </c>
      <c r="K14" s="96">
        <f t="shared" si="6"/>
        <v>28925.316230821958</v>
      </c>
      <c r="L14" s="93">
        <f t="shared" si="1"/>
        <v>3615.6645288527448</v>
      </c>
      <c r="N14" s="42">
        <v>25529.265345799635</v>
      </c>
    </row>
    <row r="15" spans="1:14" ht="13.2" x14ac:dyDescent="0.25">
      <c r="A15" s="1"/>
      <c r="B15" s="1" t="s">
        <v>1224</v>
      </c>
      <c r="C15" s="66"/>
      <c r="D15" s="98"/>
      <c r="E15" s="115"/>
      <c r="F15" s="254"/>
      <c r="G15" s="66"/>
      <c r="H15" s="98"/>
      <c r="I15" s="99"/>
      <c r="J15" s="254"/>
      <c r="K15" s="248"/>
      <c r="L15" s="98"/>
      <c r="N15" s="42"/>
    </row>
    <row r="16" spans="1:14" ht="13.2" x14ac:dyDescent="0.25">
      <c r="A16" s="4" t="s">
        <v>1292</v>
      </c>
      <c r="B16" s="103" t="s">
        <v>913</v>
      </c>
      <c r="C16" s="92">
        <f t="shared" si="2"/>
        <v>28234.376477092577</v>
      </c>
      <c r="D16" s="93">
        <f>C16/8</f>
        <v>3529.2970596365722</v>
      </c>
      <c r="E16" s="253">
        <f>C16*1.02</f>
        <v>28799.064006634428</v>
      </c>
      <c r="F16" s="95">
        <f>E16/8</f>
        <v>3599.8830008293035</v>
      </c>
      <c r="G16" s="92">
        <f t="shared" ref="G16" si="12">E16*1.02</f>
        <v>29375.045286767116</v>
      </c>
      <c r="H16" s="93">
        <f t="shared" si="0"/>
        <v>3671.8806608458895</v>
      </c>
      <c r="I16" s="94">
        <f t="shared" si="4"/>
        <v>29874.421056642153</v>
      </c>
      <c r="J16" s="95">
        <f t="shared" si="5"/>
        <v>3734.3026320802692</v>
      </c>
      <c r="K16" s="96">
        <f t="shared" si="6"/>
        <v>30322.537372491784</v>
      </c>
      <c r="L16" s="93">
        <f t="shared" si="1"/>
        <v>3790.3171715614731</v>
      </c>
      <c r="N16" s="42">
        <v>26762.442158381593</v>
      </c>
    </row>
    <row r="17" spans="1:14" ht="13.2" x14ac:dyDescent="0.25">
      <c r="A17" s="4" t="s">
        <v>1293</v>
      </c>
      <c r="B17" s="103" t="s">
        <v>915</v>
      </c>
      <c r="C17" s="92">
        <f t="shared" si="2"/>
        <v>26933.374939818612</v>
      </c>
      <c r="D17" s="93">
        <f>C17/8</f>
        <v>3366.6718674773265</v>
      </c>
      <c r="E17" s="253">
        <f>C17*1.02</f>
        <v>27472.042438614986</v>
      </c>
      <c r="F17" s="95">
        <f>E17/8</f>
        <v>3434.0053048268733</v>
      </c>
      <c r="G17" s="92">
        <f t="shared" ref="G17" si="13">E17*1.02</f>
        <v>28021.483287387287</v>
      </c>
      <c r="H17" s="93">
        <f t="shared" si="0"/>
        <v>3502.6854109234109</v>
      </c>
      <c r="I17" s="94">
        <f t="shared" si="4"/>
        <v>28497.848503272868</v>
      </c>
      <c r="J17" s="95">
        <f t="shared" si="5"/>
        <v>3562.2310629091085</v>
      </c>
      <c r="K17" s="96">
        <f t="shared" si="6"/>
        <v>28925.316230821958</v>
      </c>
      <c r="L17" s="93">
        <f t="shared" si="1"/>
        <v>3615.6645288527448</v>
      </c>
      <c r="N17" s="42">
        <v>25529.265345799635</v>
      </c>
    </row>
    <row r="18" spans="1:14" ht="13.2" x14ac:dyDescent="0.25">
      <c r="A18" s="1"/>
      <c r="B18" s="1" t="s">
        <v>55</v>
      </c>
      <c r="C18" s="66"/>
      <c r="D18" s="98"/>
      <c r="E18" s="115"/>
      <c r="F18" s="254"/>
      <c r="G18" s="66"/>
      <c r="H18" s="98"/>
      <c r="I18" s="99"/>
      <c r="J18" s="254"/>
      <c r="K18" s="248"/>
      <c r="L18" s="98"/>
      <c r="N18" s="42"/>
    </row>
    <row r="19" spans="1:14" ht="13.2" x14ac:dyDescent="0.25">
      <c r="A19" s="4" t="s">
        <v>829</v>
      </c>
      <c r="B19" s="103" t="s">
        <v>913</v>
      </c>
      <c r="C19" s="92">
        <f>N19*1.055</f>
        <v>28234.376477092577</v>
      </c>
      <c r="D19" s="93">
        <f>C19/8</f>
        <v>3529.2970596365722</v>
      </c>
      <c r="E19" s="253">
        <f>C19*1.02</f>
        <v>28799.064006634428</v>
      </c>
      <c r="F19" s="95">
        <f>E19/8</f>
        <v>3599.8830008293035</v>
      </c>
      <c r="G19" s="92">
        <f>E19*1.02</f>
        <v>29375.045286767116</v>
      </c>
      <c r="H19" s="93">
        <f t="shared" si="0"/>
        <v>3671.8806608458895</v>
      </c>
      <c r="I19" s="94">
        <f>G19*1.017</f>
        <v>29874.421056642153</v>
      </c>
      <c r="J19" s="95">
        <f t="shared" si="5"/>
        <v>3734.3026320802692</v>
      </c>
      <c r="K19" s="96">
        <f>I19*1.015</f>
        <v>30322.537372491784</v>
      </c>
      <c r="L19" s="93">
        <f t="shared" si="1"/>
        <v>3790.3171715614731</v>
      </c>
      <c r="N19" s="42">
        <v>26762.442158381593</v>
      </c>
    </row>
    <row r="20" spans="1:14" ht="13.2" x14ac:dyDescent="0.25">
      <c r="A20" s="4" t="s">
        <v>830</v>
      </c>
      <c r="B20" s="103" t="s">
        <v>915</v>
      </c>
      <c r="C20" s="92">
        <f t="shared" si="2"/>
        <v>26933.374939818612</v>
      </c>
      <c r="D20" s="93">
        <f>C20/8</f>
        <v>3366.6718674773265</v>
      </c>
      <c r="E20" s="253">
        <f>C20*1.02</f>
        <v>27472.042438614986</v>
      </c>
      <c r="F20" s="95">
        <f>E20/8</f>
        <v>3434.0053048268733</v>
      </c>
      <c r="G20" s="92">
        <f t="shared" ref="G20" si="14">E20*1.02</f>
        <v>28021.483287387287</v>
      </c>
      <c r="H20" s="93">
        <f t="shared" si="0"/>
        <v>3502.6854109234109</v>
      </c>
      <c r="I20" s="94">
        <f t="shared" si="4"/>
        <v>28497.848503272868</v>
      </c>
      <c r="J20" s="95">
        <f t="shared" si="5"/>
        <v>3562.2310629091085</v>
      </c>
      <c r="K20" s="96">
        <f t="shared" si="6"/>
        <v>28925.316230821958</v>
      </c>
      <c r="L20" s="93">
        <f t="shared" si="1"/>
        <v>3615.6645288527448</v>
      </c>
      <c r="N20" s="42">
        <v>25529.265345799635</v>
      </c>
    </row>
    <row r="21" spans="1:14" ht="13.2" x14ac:dyDescent="0.25">
      <c r="A21" s="1"/>
      <c r="B21" s="1" t="s">
        <v>56</v>
      </c>
      <c r="C21" s="66"/>
      <c r="D21" s="98"/>
      <c r="E21" s="115"/>
      <c r="F21" s="254"/>
      <c r="G21" s="66"/>
      <c r="H21" s="98"/>
      <c r="I21" s="99"/>
      <c r="J21" s="254"/>
      <c r="K21" s="248"/>
      <c r="L21" s="98"/>
      <c r="N21" s="42"/>
    </row>
    <row r="22" spans="1:14" ht="13.2" x14ac:dyDescent="0.25">
      <c r="A22" s="4" t="s">
        <v>831</v>
      </c>
      <c r="B22" s="103" t="s">
        <v>915</v>
      </c>
      <c r="C22" s="92">
        <f t="shared" si="2"/>
        <v>26933.374939818612</v>
      </c>
      <c r="D22" s="93">
        <f>C22/8</f>
        <v>3366.6718674773265</v>
      </c>
      <c r="E22" s="253">
        <f>C22*1.02</f>
        <v>27472.042438614986</v>
      </c>
      <c r="F22" s="95">
        <f>E22/8</f>
        <v>3434.0053048268733</v>
      </c>
      <c r="G22" s="92">
        <f t="shared" ref="G22" si="15">E22*1.02</f>
        <v>28021.483287387287</v>
      </c>
      <c r="H22" s="93">
        <f t="shared" si="0"/>
        <v>3502.6854109234109</v>
      </c>
      <c r="I22" s="94">
        <f t="shared" si="4"/>
        <v>28497.848503272868</v>
      </c>
      <c r="J22" s="95">
        <f t="shared" si="5"/>
        <v>3562.2310629091085</v>
      </c>
      <c r="K22" s="96">
        <f t="shared" si="6"/>
        <v>28925.316230821958</v>
      </c>
      <c r="L22" s="93">
        <f t="shared" si="1"/>
        <v>3615.6645288527448</v>
      </c>
      <c r="N22" s="42">
        <v>25529.265345799635</v>
      </c>
    </row>
    <row r="23" spans="1:14" ht="13.2" x14ac:dyDescent="0.25">
      <c r="A23" s="4" t="s">
        <v>832</v>
      </c>
      <c r="B23" s="103" t="s">
        <v>913</v>
      </c>
      <c r="C23" s="92">
        <f t="shared" si="2"/>
        <v>28234.376477092577</v>
      </c>
      <c r="D23" s="93">
        <f>C23/8</f>
        <v>3529.2970596365722</v>
      </c>
      <c r="E23" s="253">
        <f>C23*1.02</f>
        <v>28799.064006634428</v>
      </c>
      <c r="F23" s="95">
        <f>E23/8</f>
        <v>3599.8830008293035</v>
      </c>
      <c r="G23" s="92">
        <f t="shared" ref="G23" si="16">E23*1.02</f>
        <v>29375.045286767116</v>
      </c>
      <c r="H23" s="93">
        <f t="shared" si="0"/>
        <v>3671.8806608458895</v>
      </c>
      <c r="I23" s="94">
        <f t="shared" si="4"/>
        <v>29874.421056642153</v>
      </c>
      <c r="J23" s="95">
        <f t="shared" si="5"/>
        <v>3734.3026320802692</v>
      </c>
      <c r="K23" s="96">
        <f t="shared" si="6"/>
        <v>30322.537372491784</v>
      </c>
      <c r="L23" s="93">
        <f t="shared" si="1"/>
        <v>3790.3171715614731</v>
      </c>
      <c r="N23" s="42">
        <v>26762.442158381593</v>
      </c>
    </row>
    <row r="24" spans="1:14" ht="13.2" x14ac:dyDescent="0.25">
      <c r="A24" s="1"/>
      <c r="B24" s="1" t="s">
        <v>57</v>
      </c>
      <c r="C24" s="66"/>
      <c r="D24" s="98"/>
      <c r="E24" s="115"/>
      <c r="F24" s="254"/>
      <c r="G24" s="66"/>
      <c r="H24" s="98"/>
      <c r="I24" s="99"/>
      <c r="J24" s="254"/>
      <c r="K24" s="248"/>
      <c r="L24" s="98"/>
      <c r="N24" s="42"/>
    </row>
    <row r="25" spans="1:14" ht="13.2" x14ac:dyDescent="0.25">
      <c r="A25" s="4" t="s">
        <v>833</v>
      </c>
      <c r="B25" s="103" t="s">
        <v>915</v>
      </c>
      <c r="C25" s="92">
        <f t="shared" si="2"/>
        <v>26933.374939818612</v>
      </c>
      <c r="D25" s="93">
        <f>C25/8</f>
        <v>3366.6718674773265</v>
      </c>
      <c r="E25" s="253">
        <f>C25*1.02</f>
        <v>27472.042438614986</v>
      </c>
      <c r="F25" s="95">
        <f>E25/8</f>
        <v>3434.0053048268733</v>
      </c>
      <c r="G25" s="92">
        <f t="shared" ref="G25" si="17">E25*1.02</f>
        <v>28021.483287387287</v>
      </c>
      <c r="H25" s="93">
        <f t="shared" si="0"/>
        <v>3502.6854109234109</v>
      </c>
      <c r="I25" s="94">
        <f t="shared" si="4"/>
        <v>28497.848503272868</v>
      </c>
      <c r="J25" s="95">
        <f t="shared" si="5"/>
        <v>3562.2310629091085</v>
      </c>
      <c r="K25" s="96">
        <f t="shared" si="6"/>
        <v>28925.316230821958</v>
      </c>
      <c r="L25" s="93">
        <f t="shared" si="1"/>
        <v>3615.6645288527448</v>
      </c>
      <c r="N25" s="42">
        <v>25529.265345799635</v>
      </c>
    </row>
    <row r="26" spans="1:14" ht="13.2" x14ac:dyDescent="0.25">
      <c r="A26" s="4" t="s">
        <v>346</v>
      </c>
      <c r="B26" s="103" t="s">
        <v>913</v>
      </c>
      <c r="C26" s="92">
        <f t="shared" si="2"/>
        <v>28234.376477092577</v>
      </c>
      <c r="D26" s="93">
        <f>C26/8</f>
        <v>3529.2970596365722</v>
      </c>
      <c r="E26" s="253">
        <f>C26*1.02</f>
        <v>28799.064006634428</v>
      </c>
      <c r="F26" s="95">
        <f>E26/8</f>
        <v>3599.8830008293035</v>
      </c>
      <c r="G26" s="92">
        <f t="shared" ref="G26" si="18">E26*1.02</f>
        <v>29375.045286767116</v>
      </c>
      <c r="H26" s="93">
        <f t="shared" si="0"/>
        <v>3671.8806608458895</v>
      </c>
      <c r="I26" s="94">
        <f t="shared" si="4"/>
        <v>29874.421056642153</v>
      </c>
      <c r="J26" s="95">
        <f t="shared" si="5"/>
        <v>3734.3026320802692</v>
      </c>
      <c r="K26" s="96">
        <f t="shared" si="6"/>
        <v>30322.537372491784</v>
      </c>
      <c r="L26" s="93">
        <f t="shared" si="1"/>
        <v>3790.3171715614731</v>
      </c>
      <c r="N26" s="42">
        <v>26762.442158381593</v>
      </c>
    </row>
    <row r="27" spans="1:14" ht="13.2" x14ac:dyDescent="0.25">
      <c r="A27" s="1"/>
      <c r="B27" s="1" t="s">
        <v>58</v>
      </c>
      <c r="C27" s="66"/>
      <c r="D27" s="98"/>
      <c r="E27" s="115"/>
      <c r="F27" s="254"/>
      <c r="G27" s="66"/>
      <c r="H27" s="98"/>
      <c r="I27" s="99"/>
      <c r="J27" s="254"/>
      <c r="K27" s="248"/>
      <c r="L27" s="98"/>
      <c r="N27" s="42"/>
    </row>
    <row r="28" spans="1:14" ht="13.2" x14ac:dyDescent="0.25">
      <c r="A28" s="4" t="s">
        <v>347</v>
      </c>
      <c r="B28" s="103" t="s">
        <v>913</v>
      </c>
      <c r="C28" s="92">
        <f t="shared" si="2"/>
        <v>28234.376477092577</v>
      </c>
      <c r="D28" s="93">
        <f>C28/8</f>
        <v>3529.2970596365722</v>
      </c>
      <c r="E28" s="253">
        <f>C28*1.02</f>
        <v>28799.064006634428</v>
      </c>
      <c r="F28" s="95">
        <f>E28/8</f>
        <v>3599.8830008293035</v>
      </c>
      <c r="G28" s="92">
        <f t="shared" ref="G28" si="19">E28*1.02</f>
        <v>29375.045286767116</v>
      </c>
      <c r="H28" s="93">
        <f t="shared" si="0"/>
        <v>3671.8806608458895</v>
      </c>
      <c r="I28" s="94">
        <f t="shared" si="4"/>
        <v>29874.421056642153</v>
      </c>
      <c r="J28" s="95">
        <f t="shared" si="5"/>
        <v>3734.3026320802692</v>
      </c>
      <c r="K28" s="96">
        <f t="shared" si="6"/>
        <v>30322.537372491784</v>
      </c>
      <c r="L28" s="93">
        <f t="shared" si="1"/>
        <v>3790.3171715614731</v>
      </c>
      <c r="N28" s="42">
        <v>26762.442158381593</v>
      </c>
    </row>
    <row r="29" spans="1:14" ht="13.2" x14ac:dyDescent="0.25">
      <c r="A29" s="1"/>
      <c r="B29" s="1" t="s">
        <v>59</v>
      </c>
      <c r="C29" s="66"/>
      <c r="D29" s="98"/>
      <c r="E29" s="115"/>
      <c r="F29" s="254"/>
      <c r="G29" s="66"/>
      <c r="H29" s="98"/>
      <c r="I29" s="99"/>
      <c r="J29" s="254"/>
      <c r="K29" s="248"/>
      <c r="L29" s="98"/>
      <c r="N29" s="42"/>
    </row>
    <row r="30" spans="1:14" ht="13.2" x14ac:dyDescent="0.25">
      <c r="A30" s="4" t="s">
        <v>348</v>
      </c>
      <c r="B30" s="103" t="s">
        <v>913</v>
      </c>
      <c r="C30" s="92">
        <f t="shared" si="2"/>
        <v>28234.376477092577</v>
      </c>
      <c r="D30" s="93">
        <f>C30/8</f>
        <v>3529.2970596365722</v>
      </c>
      <c r="E30" s="253">
        <f>C30*1.02</f>
        <v>28799.064006634428</v>
      </c>
      <c r="F30" s="95">
        <f>E30/8</f>
        <v>3599.8830008293035</v>
      </c>
      <c r="G30" s="92">
        <f t="shared" ref="G30" si="20">E30*1.02</f>
        <v>29375.045286767116</v>
      </c>
      <c r="H30" s="93">
        <f t="shared" si="0"/>
        <v>3671.8806608458895</v>
      </c>
      <c r="I30" s="94">
        <f t="shared" si="4"/>
        <v>29874.421056642153</v>
      </c>
      <c r="J30" s="95">
        <f t="shared" si="5"/>
        <v>3734.3026320802692</v>
      </c>
      <c r="K30" s="96">
        <f t="shared" si="6"/>
        <v>30322.537372491784</v>
      </c>
      <c r="L30" s="93">
        <f t="shared" si="1"/>
        <v>3790.3171715614731</v>
      </c>
      <c r="N30" s="42">
        <v>26762.442158381593</v>
      </c>
    </row>
    <row r="31" spans="1:14" ht="12.75" customHeight="1" x14ac:dyDescent="0.25">
      <c r="A31" s="1"/>
      <c r="B31" s="250" t="s">
        <v>113</v>
      </c>
      <c r="C31" s="66"/>
      <c r="D31" s="98"/>
      <c r="E31" s="115"/>
      <c r="F31" s="254"/>
      <c r="G31" s="66"/>
      <c r="H31" s="98"/>
      <c r="I31" s="99"/>
      <c r="J31" s="254"/>
      <c r="K31" s="248"/>
      <c r="L31" s="98"/>
      <c r="N31" s="42"/>
    </row>
    <row r="32" spans="1:14" ht="13.2" x14ac:dyDescent="0.25">
      <c r="A32" s="4" t="s">
        <v>349</v>
      </c>
      <c r="B32" s="103" t="s">
        <v>630</v>
      </c>
      <c r="C32" s="92">
        <f t="shared" si="2"/>
        <v>30276.919522632208</v>
      </c>
      <c r="D32" s="93">
        <f>C32/8</f>
        <v>3784.614940329026</v>
      </c>
      <c r="E32" s="253">
        <f>C32*1.02</f>
        <v>30882.457913084854</v>
      </c>
      <c r="F32" s="95">
        <f>E32/8</f>
        <v>3860.3072391356068</v>
      </c>
      <c r="G32" s="92">
        <f t="shared" ref="G32" si="21">E32*1.02</f>
        <v>31500.107071346552</v>
      </c>
      <c r="H32" s="93">
        <f t="shared" si="0"/>
        <v>3937.5133839183191</v>
      </c>
      <c r="I32" s="94">
        <f t="shared" si="4"/>
        <v>32035.608891559441</v>
      </c>
      <c r="J32" s="95">
        <f t="shared" si="5"/>
        <v>4004.4511114449301</v>
      </c>
      <c r="K32" s="96">
        <f t="shared" si="6"/>
        <v>32516.14302493283</v>
      </c>
      <c r="L32" s="93">
        <f t="shared" si="1"/>
        <v>4064.5178781166037</v>
      </c>
      <c r="N32" s="42">
        <v>28698.501917186928</v>
      </c>
    </row>
    <row r="33" spans="1:14" ht="13.2" x14ac:dyDescent="0.25">
      <c r="A33" s="1" t="s">
        <v>447</v>
      </c>
      <c r="B33" s="78" t="s">
        <v>114</v>
      </c>
      <c r="C33" s="66"/>
      <c r="D33" s="98"/>
      <c r="E33" s="115"/>
      <c r="F33" s="254"/>
      <c r="G33" s="66"/>
      <c r="H33" s="98"/>
      <c r="I33" s="99"/>
      <c r="J33" s="254"/>
      <c r="K33" s="248"/>
      <c r="L33" s="98"/>
      <c r="N33" s="42"/>
    </row>
    <row r="34" spans="1:14" ht="13.2" x14ac:dyDescent="0.25">
      <c r="A34" s="4" t="s">
        <v>350</v>
      </c>
      <c r="B34" s="103" t="s">
        <v>111</v>
      </c>
      <c r="C34" s="92">
        <f t="shared" si="2"/>
        <v>28234.376477092577</v>
      </c>
      <c r="D34" s="93">
        <f>C34/8</f>
        <v>3529.2970596365722</v>
      </c>
      <c r="E34" s="253">
        <f>C34*1.02</f>
        <v>28799.064006634428</v>
      </c>
      <c r="F34" s="95">
        <f>E34/8</f>
        <v>3599.8830008293035</v>
      </c>
      <c r="G34" s="92">
        <f t="shared" ref="G34" si="22">E34*1.02</f>
        <v>29375.045286767116</v>
      </c>
      <c r="H34" s="93">
        <f t="shared" si="0"/>
        <v>3671.8806608458895</v>
      </c>
      <c r="I34" s="94">
        <f t="shared" si="4"/>
        <v>29874.421056642153</v>
      </c>
      <c r="J34" s="95">
        <f t="shared" si="5"/>
        <v>3734.3026320802692</v>
      </c>
      <c r="K34" s="96">
        <f t="shared" si="6"/>
        <v>30322.537372491784</v>
      </c>
      <c r="L34" s="93">
        <f t="shared" si="1"/>
        <v>3790.3171715614731</v>
      </c>
      <c r="N34" s="42">
        <v>26762.442158381593</v>
      </c>
    </row>
    <row r="35" spans="1:14" ht="13.2" x14ac:dyDescent="0.25">
      <c r="A35" s="1" t="s">
        <v>447</v>
      </c>
      <c r="B35" s="78" t="s">
        <v>115</v>
      </c>
      <c r="C35" s="66"/>
      <c r="D35" s="98"/>
      <c r="E35" s="115"/>
      <c r="F35" s="254"/>
      <c r="G35" s="66"/>
      <c r="H35" s="98"/>
      <c r="I35" s="99"/>
      <c r="J35" s="254"/>
      <c r="K35" s="248"/>
      <c r="L35" s="98"/>
      <c r="N35" s="42"/>
    </row>
    <row r="36" spans="1:14" ht="13.2" x14ac:dyDescent="0.25">
      <c r="A36" s="1" t="s">
        <v>447</v>
      </c>
      <c r="B36" s="78" t="s">
        <v>116</v>
      </c>
      <c r="C36" s="66"/>
      <c r="D36" s="98"/>
      <c r="E36" s="115"/>
      <c r="F36" s="254"/>
      <c r="G36" s="66"/>
      <c r="H36" s="98"/>
      <c r="I36" s="99"/>
      <c r="J36" s="254"/>
      <c r="K36" s="248"/>
      <c r="L36" s="98"/>
      <c r="N36" s="42"/>
    </row>
    <row r="37" spans="1:14" ht="13.2" x14ac:dyDescent="0.25">
      <c r="A37" s="1" t="s">
        <v>447</v>
      </c>
      <c r="B37" s="78" t="s">
        <v>117</v>
      </c>
      <c r="C37" s="66"/>
      <c r="D37" s="98"/>
      <c r="E37" s="115"/>
      <c r="F37" s="254"/>
      <c r="G37" s="66"/>
      <c r="H37" s="98"/>
      <c r="I37" s="99"/>
      <c r="J37" s="254"/>
      <c r="K37" s="248"/>
      <c r="L37" s="98"/>
      <c r="N37" s="42"/>
    </row>
    <row r="38" spans="1:14" ht="13.2" x14ac:dyDescent="0.25">
      <c r="A38" s="4" t="s">
        <v>351</v>
      </c>
      <c r="B38" s="103" t="s">
        <v>112</v>
      </c>
      <c r="C38" s="92">
        <f t="shared" si="2"/>
        <v>26933.374939818612</v>
      </c>
      <c r="D38" s="93">
        <f>C38/8</f>
        <v>3366.6718674773265</v>
      </c>
      <c r="E38" s="253">
        <f>C38*1.02</f>
        <v>27472.042438614986</v>
      </c>
      <c r="F38" s="95">
        <f>E38/8</f>
        <v>3434.0053048268733</v>
      </c>
      <c r="G38" s="92">
        <f t="shared" ref="G38" si="23">E38*1.02</f>
        <v>28021.483287387287</v>
      </c>
      <c r="H38" s="93">
        <f t="shared" si="0"/>
        <v>3502.6854109234109</v>
      </c>
      <c r="I38" s="94">
        <f t="shared" si="4"/>
        <v>28497.848503272868</v>
      </c>
      <c r="J38" s="95">
        <f t="shared" si="5"/>
        <v>3562.2310629091085</v>
      </c>
      <c r="K38" s="96">
        <f t="shared" si="6"/>
        <v>28925.316230821958</v>
      </c>
      <c r="L38" s="93">
        <f t="shared" si="1"/>
        <v>3615.6645288527448</v>
      </c>
      <c r="N38" s="42">
        <v>25529.265345799635</v>
      </c>
    </row>
    <row r="39" spans="1:14" ht="13.2" x14ac:dyDescent="0.25">
      <c r="A39" s="1" t="s">
        <v>447</v>
      </c>
      <c r="B39" s="78" t="s">
        <v>376</v>
      </c>
      <c r="C39" s="66"/>
      <c r="D39" s="98"/>
      <c r="E39" s="115"/>
      <c r="F39" s="254"/>
      <c r="G39" s="84"/>
      <c r="H39" s="85"/>
      <c r="I39" s="87"/>
      <c r="J39" s="87"/>
      <c r="K39" s="244"/>
      <c r="L39" s="89"/>
      <c r="N39" s="45"/>
    </row>
    <row r="40" spans="1:14" ht="13.2" x14ac:dyDescent="0.25">
      <c r="A40" s="1" t="s">
        <v>447</v>
      </c>
      <c r="B40" s="78" t="s">
        <v>118</v>
      </c>
      <c r="C40" s="66"/>
      <c r="D40" s="98"/>
      <c r="E40" s="115"/>
      <c r="F40" s="254"/>
      <c r="G40" s="84"/>
      <c r="H40" s="85"/>
      <c r="I40" s="87"/>
      <c r="J40" s="87"/>
      <c r="K40" s="244"/>
      <c r="L40" s="89"/>
    </row>
    <row r="41" spans="1:14" ht="13.2" x14ac:dyDescent="0.25">
      <c r="A41" s="1" t="s">
        <v>447</v>
      </c>
      <c r="B41" s="78" t="s">
        <v>119</v>
      </c>
      <c r="C41" s="66"/>
      <c r="D41" s="98"/>
      <c r="E41" s="115"/>
      <c r="F41" s="254"/>
      <c r="G41" s="84"/>
      <c r="H41" s="85"/>
      <c r="I41" s="87"/>
      <c r="J41" s="87"/>
      <c r="K41" s="244"/>
      <c r="L41" s="89"/>
    </row>
    <row r="42" spans="1:14" ht="13.2" x14ac:dyDescent="0.25">
      <c r="A42" s="1" t="s">
        <v>447</v>
      </c>
      <c r="B42" s="78" t="s">
        <v>120</v>
      </c>
      <c r="C42" s="66"/>
      <c r="D42" s="98"/>
      <c r="E42" s="115"/>
      <c r="F42" s="254"/>
      <c r="G42" s="84"/>
      <c r="H42" s="85"/>
      <c r="I42" s="87"/>
      <c r="J42" s="87"/>
      <c r="K42" s="244"/>
      <c r="L42" s="89"/>
    </row>
    <row r="43" spans="1:14" ht="13.2" x14ac:dyDescent="0.25">
      <c r="A43" s="1" t="s">
        <v>447</v>
      </c>
      <c r="B43" s="78" t="s">
        <v>121</v>
      </c>
      <c r="C43" s="66"/>
      <c r="D43" s="98"/>
      <c r="E43" s="115"/>
      <c r="F43" s="254"/>
      <c r="G43" s="84"/>
      <c r="H43" s="85"/>
      <c r="I43" s="87"/>
      <c r="J43" s="87"/>
      <c r="K43" s="244"/>
      <c r="L43" s="89"/>
    </row>
    <row r="44" spans="1:14" ht="13.2" x14ac:dyDescent="0.25">
      <c r="A44" s="1" t="s">
        <v>447</v>
      </c>
      <c r="B44" s="78" t="s">
        <v>678</v>
      </c>
      <c r="C44" s="66"/>
      <c r="D44" s="98"/>
      <c r="E44" s="115"/>
      <c r="F44" s="254"/>
      <c r="G44" s="84"/>
      <c r="H44" s="85"/>
      <c r="I44" s="87"/>
      <c r="J44" s="87"/>
      <c r="K44" s="244"/>
      <c r="L44" s="89"/>
    </row>
    <row r="45" spans="1:14" ht="13.2" x14ac:dyDescent="0.25">
      <c r="A45" s="1" t="s">
        <v>447</v>
      </c>
      <c r="B45" s="78" t="s">
        <v>122</v>
      </c>
      <c r="C45" s="66"/>
      <c r="D45" s="98"/>
      <c r="E45" s="115"/>
      <c r="F45" s="254"/>
      <c r="G45" s="84"/>
      <c r="H45" s="85"/>
      <c r="I45" s="87"/>
      <c r="J45" s="87"/>
      <c r="K45" s="244"/>
      <c r="L45" s="89"/>
    </row>
    <row r="46" spans="1:14" ht="13.2" x14ac:dyDescent="0.25">
      <c r="A46" s="1" t="s">
        <v>447</v>
      </c>
      <c r="B46" s="78" t="s">
        <v>123</v>
      </c>
      <c r="C46" s="84"/>
      <c r="D46" s="85"/>
      <c r="E46" s="117"/>
      <c r="F46" s="252"/>
      <c r="G46" s="84"/>
      <c r="H46" s="85"/>
      <c r="I46" s="87"/>
      <c r="J46" s="87"/>
      <c r="K46" s="244"/>
      <c r="L46" s="89"/>
    </row>
    <row r="47" spans="1:14" ht="13.2" x14ac:dyDescent="0.25">
      <c r="A47" s="1"/>
      <c r="B47" s="78"/>
      <c r="C47" s="84"/>
      <c r="D47" s="85"/>
      <c r="E47" s="117"/>
      <c r="F47" s="252"/>
      <c r="G47" s="84"/>
      <c r="H47" s="85"/>
      <c r="I47" s="87"/>
      <c r="J47" s="87"/>
      <c r="K47" s="244"/>
      <c r="L47" s="89"/>
    </row>
    <row r="48" spans="1:14" ht="13.2" x14ac:dyDescent="0.25">
      <c r="A48" s="1"/>
      <c r="B48" s="78"/>
      <c r="C48" s="84"/>
      <c r="D48" s="85"/>
      <c r="E48" s="117"/>
      <c r="F48" s="252"/>
      <c r="G48" s="84"/>
      <c r="H48" s="85"/>
      <c r="I48" s="87"/>
      <c r="J48" s="87"/>
      <c r="K48" s="244"/>
      <c r="L48" s="89"/>
    </row>
    <row r="49" spans="1:12" ht="13.2" x14ac:dyDescent="0.25">
      <c r="A49" s="1"/>
      <c r="B49" s="78"/>
      <c r="C49" s="84"/>
      <c r="D49" s="85"/>
      <c r="E49" s="117"/>
      <c r="F49" s="252"/>
      <c r="G49" s="84"/>
      <c r="H49" s="85"/>
      <c r="I49" s="87"/>
      <c r="J49" s="87"/>
      <c r="K49" s="244"/>
      <c r="L49" s="89"/>
    </row>
    <row r="50" spans="1:12" ht="13.2" x14ac:dyDescent="0.25">
      <c r="A50" s="1"/>
      <c r="B50" s="78"/>
      <c r="C50" s="84"/>
      <c r="D50" s="85"/>
      <c r="E50" s="117"/>
      <c r="F50" s="252"/>
      <c r="G50" s="84"/>
      <c r="H50" s="85"/>
      <c r="I50" s="87"/>
      <c r="J50" s="87"/>
      <c r="K50" s="244"/>
      <c r="L50" s="89"/>
    </row>
    <row r="51" spans="1:12" ht="13.2" x14ac:dyDescent="0.25">
      <c r="A51" s="1"/>
      <c r="B51" s="78"/>
      <c r="C51" s="84"/>
      <c r="D51" s="85"/>
      <c r="E51" s="117"/>
      <c r="F51" s="252"/>
      <c r="G51" s="84"/>
      <c r="H51" s="85"/>
      <c r="I51" s="87"/>
      <c r="J51" s="87"/>
      <c r="K51" s="244"/>
      <c r="L51" s="89"/>
    </row>
    <row r="52" spans="1:12" ht="13.2" x14ac:dyDescent="0.25">
      <c r="A52" s="1"/>
      <c r="B52" s="1" t="s">
        <v>916</v>
      </c>
      <c r="C52" s="84"/>
      <c r="D52" s="85"/>
      <c r="E52" s="117"/>
      <c r="F52" s="252"/>
      <c r="G52" s="84"/>
      <c r="H52" s="85"/>
      <c r="I52" s="87"/>
      <c r="J52" s="87"/>
      <c r="K52" s="244"/>
      <c r="L52" s="89"/>
    </row>
    <row r="53" spans="1:12" ht="38.25" customHeight="1" x14ac:dyDescent="0.25">
      <c r="A53" s="3" t="s">
        <v>352</v>
      </c>
      <c r="B53" s="249" t="s">
        <v>6</v>
      </c>
      <c r="C53" s="84"/>
      <c r="D53" s="85"/>
      <c r="E53" s="117"/>
      <c r="F53" s="252"/>
      <c r="G53" s="84"/>
      <c r="H53" s="85"/>
      <c r="I53" s="87"/>
      <c r="J53" s="87"/>
      <c r="K53" s="244"/>
      <c r="L53" s="89"/>
    </row>
    <row r="54" spans="1:12" ht="13.5" customHeight="1" x14ac:dyDescent="0.25">
      <c r="A54" s="3"/>
      <c r="B54" s="249"/>
      <c r="C54" s="84"/>
      <c r="D54" s="85"/>
      <c r="E54" s="117"/>
      <c r="F54" s="252"/>
      <c r="G54" s="84"/>
      <c r="H54" s="85"/>
      <c r="I54" s="87"/>
      <c r="J54" s="87"/>
      <c r="K54" s="244"/>
      <c r="L54" s="89"/>
    </row>
    <row r="55" spans="1:12" ht="27.9" customHeight="1" x14ac:dyDescent="0.25">
      <c r="A55" s="2"/>
      <c r="B55" s="250" t="s">
        <v>30</v>
      </c>
      <c r="C55" s="84"/>
      <c r="D55" s="85"/>
      <c r="E55" s="117"/>
      <c r="F55" s="252"/>
      <c r="G55" s="84"/>
      <c r="H55" s="85"/>
      <c r="I55" s="87"/>
      <c r="J55" s="87"/>
      <c r="K55" s="244"/>
      <c r="L55"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5"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M109"/>
  <sheetViews>
    <sheetView zoomScaleNormal="100" zoomScaleSheetLayoutView="75" workbookViewId="0">
      <selection sqref="A1:L109"/>
    </sheetView>
  </sheetViews>
  <sheetFormatPr baseColWidth="10" defaultColWidth="11.44140625" defaultRowHeight="10.199999999999999" x14ac:dyDescent="0.2"/>
  <cols>
    <col min="1" max="1" width="4.6640625" style="27" customWidth="1"/>
    <col min="2" max="2" width="110.6640625" style="32" customWidth="1"/>
    <col min="3" max="4" width="10.5546875" style="30" customWidth="1"/>
    <col min="5" max="5" width="10.44140625" style="31" customWidth="1"/>
    <col min="6" max="6" width="10.44140625" style="32" customWidth="1"/>
    <col min="7" max="7" width="10" style="32" bestFit="1" customWidth="1"/>
    <col min="8" max="8" width="10" style="32" customWidth="1"/>
    <col min="9" max="11" width="10" style="31" customWidth="1"/>
    <col min="12" max="12" width="11.44140625" style="28"/>
    <col min="13" max="13" width="0" style="28" hidden="1" customWidth="1"/>
    <col min="14" max="16384" width="11.44140625" style="28"/>
  </cols>
  <sheetData>
    <row r="1" spans="1:13"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28" t="s">
        <v>1369</v>
      </c>
    </row>
    <row r="2" spans="1:13" ht="24.75" customHeight="1" x14ac:dyDescent="0.2">
      <c r="A2" s="189"/>
      <c r="B2" s="80"/>
      <c r="C2" s="296" t="s">
        <v>1375</v>
      </c>
      <c r="D2" s="297"/>
      <c r="E2" s="299" t="s">
        <v>1376</v>
      </c>
      <c r="F2" s="299"/>
      <c r="G2" s="296" t="s">
        <v>1377</v>
      </c>
      <c r="H2" s="297"/>
      <c r="I2" s="299" t="s">
        <v>1378</v>
      </c>
      <c r="J2" s="299"/>
      <c r="K2" s="300" t="s">
        <v>1379</v>
      </c>
      <c r="L2" s="301"/>
      <c r="M2" s="28" t="s">
        <v>1379</v>
      </c>
    </row>
    <row r="3" spans="1:13"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M3" s="28" t="s">
        <v>862</v>
      </c>
    </row>
    <row r="4" spans="1:13" ht="13.2" x14ac:dyDescent="0.25">
      <c r="A4" s="1"/>
      <c r="B4" s="22" t="s">
        <v>1207</v>
      </c>
      <c r="C4" s="84"/>
      <c r="D4" s="233"/>
      <c r="E4" s="86"/>
      <c r="F4" s="87"/>
      <c r="G4" s="88"/>
      <c r="H4" s="89"/>
      <c r="I4" s="86"/>
      <c r="J4" s="90"/>
      <c r="K4" s="88"/>
      <c r="L4" s="89"/>
    </row>
    <row r="5" spans="1:13" ht="13.2" x14ac:dyDescent="0.25">
      <c r="A5" s="1"/>
      <c r="B5" s="22" t="s">
        <v>60</v>
      </c>
      <c r="C5" s="84"/>
      <c r="D5" s="233"/>
      <c r="E5" s="86"/>
      <c r="F5" s="87"/>
      <c r="G5" s="88"/>
      <c r="H5" s="89"/>
      <c r="I5" s="86"/>
      <c r="J5" s="90"/>
      <c r="K5" s="88"/>
      <c r="L5" s="89"/>
      <c r="M5" s="33"/>
    </row>
    <row r="6" spans="1:13" ht="13.2" x14ac:dyDescent="0.25">
      <c r="A6" s="1"/>
      <c r="B6" s="22" t="s">
        <v>61</v>
      </c>
      <c r="C6" s="84"/>
      <c r="D6" s="233"/>
      <c r="E6" s="86"/>
      <c r="F6" s="87"/>
      <c r="G6" s="88"/>
      <c r="H6" s="89"/>
      <c r="I6" s="86"/>
      <c r="J6" s="90"/>
      <c r="K6" s="88"/>
      <c r="L6" s="89"/>
    </row>
    <row r="7" spans="1:13" ht="13.2" x14ac:dyDescent="0.25">
      <c r="A7" s="4" t="s">
        <v>1285</v>
      </c>
      <c r="B7" s="103" t="s">
        <v>630</v>
      </c>
      <c r="C7" s="92">
        <f>M7*1.055</f>
        <v>30256.540717399541</v>
      </c>
      <c r="D7" s="93">
        <f t="shared" ref="D7" si="0">C7/8</f>
        <v>3782.0675896749426</v>
      </c>
      <c r="E7" s="94">
        <f>C7*1.02</f>
        <v>30861.671531747532</v>
      </c>
      <c r="F7" s="95">
        <f t="shared" ref="F7" si="1">E7/8</f>
        <v>3857.7089414684415</v>
      </c>
      <c r="G7" s="96">
        <f>E7*1.02</f>
        <v>31478.904962382483</v>
      </c>
      <c r="H7" s="93">
        <f t="shared" ref="H7" si="2">G7/8</f>
        <v>3934.8631202978104</v>
      </c>
      <c r="I7" s="94">
        <f>G7*1.017</f>
        <v>32014.046346742984</v>
      </c>
      <c r="J7" s="95">
        <f t="shared" ref="J7" si="3">I7/8</f>
        <v>4001.7557933428729</v>
      </c>
      <c r="K7" s="96">
        <f>I7*1.015</f>
        <v>32494.257041944125</v>
      </c>
      <c r="L7" s="93">
        <f t="shared" ref="L7" si="4">K7/8</f>
        <v>4061.7821302430157</v>
      </c>
      <c r="M7" s="28">
        <v>28679.18551412279</v>
      </c>
    </row>
    <row r="8" spans="1:13" ht="13.2" x14ac:dyDescent="0.25">
      <c r="A8" s="1"/>
      <c r="B8" s="108" t="s">
        <v>538</v>
      </c>
      <c r="C8" s="66"/>
      <c r="D8" s="67"/>
      <c r="E8" s="25"/>
      <c r="F8" s="99"/>
      <c r="G8" s="100"/>
      <c r="H8" s="101"/>
      <c r="I8" s="25"/>
      <c r="J8" s="102"/>
      <c r="K8" s="100"/>
      <c r="L8" s="89"/>
    </row>
    <row r="9" spans="1:13" ht="13.2" x14ac:dyDescent="0.25">
      <c r="A9" s="1" t="s">
        <v>1267</v>
      </c>
      <c r="B9" s="109" t="s">
        <v>469</v>
      </c>
      <c r="C9" s="66"/>
      <c r="D9" s="67"/>
      <c r="E9" s="25"/>
      <c r="F9" s="99"/>
      <c r="G9" s="100"/>
      <c r="H9" s="101"/>
      <c r="I9" s="25"/>
      <c r="J9" s="102"/>
      <c r="K9" s="100"/>
      <c r="L9" s="89"/>
    </row>
    <row r="10" spans="1:13" ht="13.2" x14ac:dyDescent="0.25">
      <c r="A10" s="1" t="s">
        <v>1267</v>
      </c>
      <c r="B10" s="109" t="s">
        <v>470</v>
      </c>
      <c r="C10" s="66"/>
      <c r="D10" s="67"/>
      <c r="E10" s="25"/>
      <c r="F10" s="99"/>
      <c r="G10" s="100"/>
      <c r="H10" s="101"/>
      <c r="I10" s="25"/>
      <c r="J10" s="102"/>
      <c r="K10" s="100"/>
      <c r="L10" s="89"/>
    </row>
    <row r="11" spans="1:13" ht="13.2" x14ac:dyDescent="0.25">
      <c r="A11" s="1" t="s">
        <v>1267</v>
      </c>
      <c r="B11" s="109" t="s">
        <v>471</v>
      </c>
      <c r="C11" s="66"/>
      <c r="D11" s="67"/>
      <c r="E11" s="25"/>
      <c r="F11" s="99"/>
      <c r="G11" s="100"/>
      <c r="H11" s="101"/>
      <c r="I11" s="25"/>
      <c r="J11" s="102"/>
      <c r="K11" s="100"/>
      <c r="L11" s="89"/>
    </row>
    <row r="12" spans="1:13" ht="13.2" x14ac:dyDescent="0.25">
      <c r="A12" s="1" t="s">
        <v>1267</v>
      </c>
      <c r="B12" s="109" t="s">
        <v>472</v>
      </c>
      <c r="C12" s="66"/>
      <c r="D12" s="67"/>
      <c r="E12" s="25"/>
      <c r="F12" s="99"/>
      <c r="G12" s="100"/>
      <c r="H12" s="101"/>
      <c r="I12" s="25"/>
      <c r="J12" s="102"/>
      <c r="K12" s="100"/>
      <c r="L12" s="89"/>
    </row>
    <row r="13" spans="1:13" ht="24.75" customHeight="1" x14ac:dyDescent="0.25">
      <c r="A13" s="1" t="s">
        <v>1267</v>
      </c>
      <c r="B13" s="108" t="s">
        <v>473</v>
      </c>
      <c r="C13" s="66"/>
      <c r="D13" s="67"/>
      <c r="E13" s="25"/>
      <c r="F13" s="99"/>
      <c r="G13" s="100"/>
      <c r="H13" s="101"/>
      <c r="I13" s="25"/>
      <c r="J13" s="102"/>
      <c r="K13" s="100"/>
      <c r="L13" s="89"/>
    </row>
    <row r="14" spans="1:13" ht="13.2" x14ac:dyDescent="0.25">
      <c r="A14" s="1" t="s">
        <v>1267</v>
      </c>
      <c r="B14" s="109" t="s">
        <v>474</v>
      </c>
      <c r="C14" s="66"/>
      <c r="D14" s="67"/>
      <c r="E14" s="25"/>
      <c r="F14" s="99"/>
      <c r="G14" s="100"/>
      <c r="H14" s="101"/>
      <c r="I14" s="25"/>
      <c r="J14" s="102"/>
      <c r="K14" s="100"/>
      <c r="L14" s="89"/>
    </row>
    <row r="15" spans="1:13" ht="13.2" x14ac:dyDescent="0.25">
      <c r="A15" s="4" t="s">
        <v>1286</v>
      </c>
      <c r="B15" s="103" t="s">
        <v>913</v>
      </c>
      <c r="C15" s="92">
        <f t="shared" ref="C15:C71" si="5">M15*1.055</f>
        <v>28254.24181580167</v>
      </c>
      <c r="D15" s="93">
        <f t="shared" ref="D15" si="6">C15/8</f>
        <v>3531.7802269752087</v>
      </c>
      <c r="E15" s="94">
        <f>C15*1.02</f>
        <v>28819.326652117703</v>
      </c>
      <c r="F15" s="95">
        <f t="shared" ref="F15" si="7">E15/8</f>
        <v>3602.4158315147129</v>
      </c>
      <c r="G15" s="96">
        <f t="shared" ref="G15" si="8">E15*1.02</f>
        <v>29395.713185160057</v>
      </c>
      <c r="H15" s="93">
        <f t="shared" ref="H15" si="9">G15/8</f>
        <v>3674.4641481450071</v>
      </c>
      <c r="I15" s="94">
        <f t="shared" ref="I15:I71" si="10">G15*1.017</f>
        <v>29895.440309307774</v>
      </c>
      <c r="J15" s="95">
        <f t="shared" ref="J15" si="11">I15/8</f>
        <v>3736.9300386634718</v>
      </c>
      <c r="K15" s="96">
        <f t="shared" ref="K15:K71" si="12">I15*1.015</f>
        <v>30343.871913947387</v>
      </c>
      <c r="L15" s="93">
        <f t="shared" ref="L15" si="13">K15/8</f>
        <v>3792.9839892434234</v>
      </c>
      <c r="M15" s="28">
        <v>26781.271863319122</v>
      </c>
    </row>
    <row r="16" spans="1:13" ht="13.2" x14ac:dyDescent="0.25">
      <c r="A16" s="1"/>
      <c r="B16" s="108" t="s">
        <v>538</v>
      </c>
      <c r="C16" s="66"/>
      <c r="D16" s="67"/>
      <c r="E16" s="25"/>
      <c r="F16" s="99"/>
      <c r="G16" s="100"/>
      <c r="H16" s="101"/>
      <c r="I16" s="25"/>
      <c r="J16" s="102"/>
      <c r="K16" s="100"/>
      <c r="L16" s="89"/>
    </row>
    <row r="17" spans="1:13" ht="13.2" x14ac:dyDescent="0.25">
      <c r="A17" s="1" t="s">
        <v>1267</v>
      </c>
      <c r="B17" s="109" t="s">
        <v>475</v>
      </c>
      <c r="C17" s="66"/>
      <c r="D17" s="67"/>
      <c r="E17" s="25"/>
      <c r="F17" s="99"/>
      <c r="G17" s="100"/>
      <c r="H17" s="101"/>
      <c r="I17" s="25"/>
      <c r="J17" s="102"/>
      <c r="K17" s="100"/>
      <c r="L17" s="89"/>
    </row>
    <row r="18" spans="1:13" ht="13.2" x14ac:dyDescent="0.25">
      <c r="A18" s="1" t="s">
        <v>1267</v>
      </c>
      <c r="B18" s="109" t="s">
        <v>476</v>
      </c>
      <c r="C18" s="66"/>
      <c r="D18" s="67"/>
      <c r="E18" s="25"/>
      <c r="F18" s="99"/>
      <c r="G18" s="100"/>
      <c r="H18" s="101"/>
      <c r="I18" s="25"/>
      <c r="J18" s="102"/>
      <c r="K18" s="100"/>
      <c r="L18" s="89"/>
    </row>
    <row r="19" spans="1:13" ht="13.2" x14ac:dyDescent="0.25">
      <c r="A19" s="4" t="s">
        <v>1287</v>
      </c>
      <c r="B19" s="103" t="s">
        <v>915</v>
      </c>
      <c r="C19" s="92">
        <f t="shared" si="5"/>
        <v>27233.762462154606</v>
      </c>
      <c r="D19" s="93">
        <f t="shared" ref="D19" si="14">C19/8</f>
        <v>3404.2203077693257</v>
      </c>
      <c r="E19" s="94">
        <f>C19*1.02</f>
        <v>27778.437711397699</v>
      </c>
      <c r="F19" s="95">
        <f t="shared" ref="F19" si="15">E19/8</f>
        <v>3472.3047139247124</v>
      </c>
      <c r="G19" s="96">
        <f t="shared" ref="G19" si="16">E19*1.02</f>
        <v>28334.006465625655</v>
      </c>
      <c r="H19" s="93">
        <f t="shared" ref="H19" si="17">G19/8</f>
        <v>3541.7508082032068</v>
      </c>
      <c r="I19" s="94">
        <f t="shared" si="10"/>
        <v>28815.684575541287</v>
      </c>
      <c r="J19" s="95">
        <f t="shared" ref="J19" si="18">I19/8</f>
        <v>3601.9605719426609</v>
      </c>
      <c r="K19" s="96">
        <f t="shared" si="12"/>
        <v>29247.919844174405</v>
      </c>
      <c r="L19" s="93">
        <f t="shared" ref="L19" si="19">K19/8</f>
        <v>3655.9899805218006</v>
      </c>
      <c r="M19" s="28">
        <v>25813.992855122851</v>
      </c>
    </row>
    <row r="20" spans="1:13" ht="13.2" x14ac:dyDescent="0.25">
      <c r="A20" s="1"/>
      <c r="B20" s="108" t="s">
        <v>538</v>
      </c>
      <c r="C20" s="66"/>
      <c r="D20" s="67"/>
      <c r="E20" s="25"/>
      <c r="F20" s="99"/>
      <c r="G20" s="100"/>
      <c r="H20" s="101"/>
      <c r="I20" s="25"/>
      <c r="J20" s="102"/>
      <c r="K20" s="100"/>
      <c r="L20" s="89"/>
    </row>
    <row r="21" spans="1:13" ht="13.2" x14ac:dyDescent="0.25">
      <c r="A21" s="1"/>
      <c r="B21" s="108" t="s">
        <v>477</v>
      </c>
      <c r="C21" s="66"/>
      <c r="D21" s="67"/>
      <c r="E21" s="25"/>
      <c r="F21" s="99"/>
      <c r="G21" s="100"/>
      <c r="H21" s="101"/>
      <c r="I21" s="25"/>
      <c r="J21" s="102"/>
      <c r="K21" s="100"/>
      <c r="L21" s="89"/>
    </row>
    <row r="22" spans="1:13" ht="13.2" x14ac:dyDescent="0.25">
      <c r="A22" s="1" t="s">
        <v>1267</v>
      </c>
      <c r="B22" s="109" t="s">
        <v>478</v>
      </c>
      <c r="C22" s="66"/>
      <c r="D22" s="67"/>
      <c r="E22" s="25"/>
      <c r="F22" s="99"/>
      <c r="G22" s="100"/>
      <c r="H22" s="101"/>
      <c r="I22" s="25"/>
      <c r="J22" s="102"/>
      <c r="K22" s="100"/>
      <c r="L22" s="89"/>
    </row>
    <row r="23" spans="1:13" ht="13.2" x14ac:dyDescent="0.25">
      <c r="A23" s="1" t="s">
        <v>1267</v>
      </c>
      <c r="B23" s="109" t="s">
        <v>479</v>
      </c>
      <c r="C23" s="66"/>
      <c r="D23" s="67"/>
      <c r="E23" s="25"/>
      <c r="F23" s="99"/>
      <c r="G23" s="100"/>
      <c r="H23" s="101"/>
      <c r="I23" s="25"/>
      <c r="J23" s="102"/>
      <c r="K23" s="100"/>
      <c r="L23" s="89"/>
    </row>
    <row r="24" spans="1:13" ht="13.2" x14ac:dyDescent="0.25">
      <c r="A24" s="1" t="s">
        <v>1267</v>
      </c>
      <c r="B24" s="108" t="s">
        <v>1188</v>
      </c>
      <c r="C24" s="66"/>
      <c r="D24" s="67"/>
      <c r="E24" s="25"/>
      <c r="F24" s="99"/>
      <c r="G24" s="100"/>
      <c r="H24" s="101"/>
      <c r="I24" s="25"/>
      <c r="J24" s="102"/>
      <c r="K24" s="100"/>
      <c r="L24" s="89"/>
    </row>
    <row r="25" spans="1:13" ht="13.2" x14ac:dyDescent="0.25">
      <c r="A25" s="1"/>
      <c r="B25" s="22" t="s">
        <v>62</v>
      </c>
      <c r="C25" s="66"/>
      <c r="D25" s="67"/>
      <c r="E25" s="25"/>
      <c r="F25" s="99"/>
      <c r="G25" s="100"/>
      <c r="H25" s="101"/>
      <c r="I25" s="25"/>
      <c r="J25" s="102"/>
      <c r="K25" s="100"/>
      <c r="L25" s="89"/>
    </row>
    <row r="26" spans="1:13" ht="13.2" x14ac:dyDescent="0.25">
      <c r="A26" s="4" t="s">
        <v>1288</v>
      </c>
      <c r="B26" s="103" t="s">
        <v>630</v>
      </c>
      <c r="C26" s="92">
        <f>M26*1.055</f>
        <v>30256.27905913024</v>
      </c>
      <c r="D26" s="93">
        <f t="shared" ref="D26" si="20">C26/8</f>
        <v>3782.03488239128</v>
      </c>
      <c r="E26" s="94">
        <f>C26*1.02</f>
        <v>30861.404640312845</v>
      </c>
      <c r="F26" s="95">
        <f t="shared" ref="F26" si="21">E26/8</f>
        <v>3857.6755800391056</v>
      </c>
      <c r="G26" s="96">
        <f>E26*1.02</f>
        <v>31478.632733119102</v>
      </c>
      <c r="H26" s="93">
        <f t="shared" ref="H26" si="22">G26/8</f>
        <v>3934.8290916398878</v>
      </c>
      <c r="I26" s="94">
        <f>G26*1.017</f>
        <v>32013.769489582122</v>
      </c>
      <c r="J26" s="95">
        <f t="shared" ref="J26" si="23">I26/8</f>
        <v>4001.7211861977653</v>
      </c>
      <c r="K26" s="96">
        <f>I26*1.015</f>
        <v>32493.976031925849</v>
      </c>
      <c r="L26" s="93">
        <f t="shared" ref="L26" si="24">K26/8</f>
        <v>4061.7470039907312</v>
      </c>
      <c r="M26" s="28">
        <v>28678.937496805916</v>
      </c>
    </row>
    <row r="27" spans="1:13" ht="13.2" x14ac:dyDescent="0.25">
      <c r="A27" s="1"/>
      <c r="B27" s="108" t="s">
        <v>538</v>
      </c>
      <c r="C27" s="66"/>
      <c r="D27" s="67"/>
      <c r="E27" s="25"/>
      <c r="F27" s="99"/>
      <c r="G27" s="100"/>
      <c r="H27" s="101"/>
      <c r="I27" s="25"/>
      <c r="J27" s="102"/>
      <c r="K27" s="100"/>
      <c r="L27" s="89"/>
    </row>
    <row r="28" spans="1:13" ht="24.75" customHeight="1" x14ac:dyDescent="0.25">
      <c r="A28" s="1"/>
      <c r="B28" s="108" t="s">
        <v>380</v>
      </c>
      <c r="C28" s="66"/>
      <c r="D28" s="67"/>
      <c r="E28" s="25"/>
      <c r="F28" s="99"/>
      <c r="G28" s="100"/>
      <c r="H28" s="101"/>
      <c r="I28" s="25"/>
      <c r="J28" s="102"/>
      <c r="K28" s="100"/>
      <c r="L28" s="89"/>
    </row>
    <row r="29" spans="1:13" ht="24.75" customHeight="1" x14ac:dyDescent="0.25">
      <c r="A29" s="1"/>
      <c r="B29" s="108" t="s">
        <v>896</v>
      </c>
      <c r="C29" s="66"/>
      <c r="D29" s="67"/>
      <c r="E29" s="25"/>
      <c r="F29" s="99"/>
      <c r="G29" s="100"/>
      <c r="H29" s="101"/>
      <c r="I29" s="25"/>
      <c r="J29" s="102"/>
      <c r="K29" s="100"/>
      <c r="L29" s="89"/>
    </row>
    <row r="30" spans="1:13" ht="14.25" customHeight="1" x14ac:dyDescent="0.25">
      <c r="A30" s="1"/>
      <c r="B30" s="108" t="s">
        <v>1206</v>
      </c>
      <c r="C30" s="66"/>
      <c r="D30" s="67"/>
      <c r="E30" s="25"/>
      <c r="F30" s="99"/>
      <c r="G30" s="100"/>
      <c r="H30" s="101"/>
      <c r="I30" s="25"/>
      <c r="J30" s="102"/>
      <c r="K30" s="100"/>
      <c r="L30" s="89"/>
    </row>
    <row r="31" spans="1:13" ht="13.2" x14ac:dyDescent="0.25">
      <c r="A31" s="1" t="s">
        <v>1267</v>
      </c>
      <c r="B31" s="109" t="s">
        <v>897</v>
      </c>
      <c r="C31" s="66"/>
      <c r="D31" s="67"/>
      <c r="E31" s="25"/>
      <c r="F31" s="99"/>
      <c r="G31" s="100"/>
      <c r="H31" s="101"/>
      <c r="I31" s="25"/>
      <c r="J31" s="102"/>
      <c r="K31" s="100"/>
      <c r="L31" s="89"/>
    </row>
    <row r="32" spans="1:13" ht="13.2" x14ac:dyDescent="0.25">
      <c r="A32" s="1" t="s">
        <v>1267</v>
      </c>
      <c r="B32" s="109" t="s">
        <v>898</v>
      </c>
      <c r="C32" s="66"/>
      <c r="D32" s="67"/>
      <c r="E32" s="25"/>
      <c r="F32" s="99"/>
      <c r="G32" s="100"/>
      <c r="H32" s="101"/>
      <c r="I32" s="25"/>
      <c r="J32" s="102"/>
      <c r="K32" s="100"/>
      <c r="L32" s="89"/>
    </row>
    <row r="33" spans="1:13" ht="13.2" x14ac:dyDescent="0.25">
      <c r="A33" s="4" t="s">
        <v>1289</v>
      </c>
      <c r="B33" s="103" t="s">
        <v>913</v>
      </c>
      <c r="C33" s="92">
        <f t="shared" si="5"/>
        <v>28254.24181580167</v>
      </c>
      <c r="D33" s="93">
        <f t="shared" ref="D33" si="25">C33/8</f>
        <v>3531.7802269752087</v>
      </c>
      <c r="E33" s="94">
        <f>C33*1.02</f>
        <v>28819.326652117703</v>
      </c>
      <c r="F33" s="95">
        <f t="shared" ref="F33" si="26">E33/8</f>
        <v>3602.4158315147129</v>
      </c>
      <c r="G33" s="96">
        <f t="shared" ref="G33" si="27">E33*1.02</f>
        <v>29395.713185160057</v>
      </c>
      <c r="H33" s="93">
        <f t="shared" ref="H33" si="28">G33/8</f>
        <v>3674.4641481450071</v>
      </c>
      <c r="I33" s="94">
        <f t="shared" si="10"/>
        <v>29895.440309307774</v>
      </c>
      <c r="J33" s="95">
        <f t="shared" ref="J33" si="29">I33/8</f>
        <v>3736.9300386634718</v>
      </c>
      <c r="K33" s="96">
        <f t="shared" si="12"/>
        <v>30343.871913947387</v>
      </c>
      <c r="L33" s="93">
        <f t="shared" ref="L33" si="30">K33/8</f>
        <v>3792.9839892434234</v>
      </c>
      <c r="M33" s="28">
        <v>26781.271863319122</v>
      </c>
    </row>
    <row r="34" spans="1:13" ht="13.2" x14ac:dyDescent="0.25">
      <c r="A34" s="1"/>
      <c r="B34" s="108" t="s">
        <v>538</v>
      </c>
      <c r="C34" s="66"/>
      <c r="D34" s="67"/>
      <c r="E34" s="25"/>
      <c r="F34" s="99"/>
      <c r="G34" s="100"/>
      <c r="H34" s="101"/>
      <c r="I34" s="25"/>
      <c r="J34" s="102"/>
      <c r="K34" s="100"/>
      <c r="L34" s="89"/>
    </row>
    <row r="35" spans="1:13" ht="13.2" x14ac:dyDescent="0.25">
      <c r="A35" s="1"/>
      <c r="B35" s="109" t="s">
        <v>899</v>
      </c>
      <c r="C35" s="66"/>
      <c r="D35" s="67"/>
      <c r="E35" s="25"/>
      <c r="F35" s="99"/>
      <c r="G35" s="100"/>
      <c r="H35" s="101"/>
      <c r="I35" s="25"/>
      <c r="J35" s="102"/>
      <c r="K35" s="100"/>
      <c r="L35" s="89"/>
    </row>
    <row r="36" spans="1:13" ht="13.2" x14ac:dyDescent="0.25">
      <c r="A36" s="1" t="s">
        <v>1267</v>
      </c>
      <c r="B36" s="108" t="s">
        <v>900</v>
      </c>
      <c r="C36" s="66"/>
      <c r="D36" s="67"/>
      <c r="E36" s="25"/>
      <c r="F36" s="99"/>
      <c r="G36" s="100"/>
      <c r="H36" s="101"/>
      <c r="I36" s="25"/>
      <c r="J36" s="102"/>
      <c r="K36" s="100"/>
      <c r="L36" s="89"/>
    </row>
    <row r="37" spans="1:13" ht="13.2" x14ac:dyDescent="0.25">
      <c r="A37" s="4" t="s">
        <v>1290</v>
      </c>
      <c r="B37" s="103" t="s">
        <v>915</v>
      </c>
      <c r="C37" s="92">
        <f t="shared" si="5"/>
        <v>27233.762462154606</v>
      </c>
      <c r="D37" s="93">
        <f t="shared" ref="D37" si="31">C37/8</f>
        <v>3404.2203077693257</v>
      </c>
      <c r="E37" s="94">
        <f>C37*1.02</f>
        <v>27778.437711397699</v>
      </c>
      <c r="F37" s="95">
        <f t="shared" ref="F37" si="32">E37/8</f>
        <v>3472.3047139247124</v>
      </c>
      <c r="G37" s="96">
        <f t="shared" ref="G37" si="33">E37*1.02</f>
        <v>28334.006465625655</v>
      </c>
      <c r="H37" s="93">
        <f t="shared" ref="H37" si="34">G37/8</f>
        <v>3541.7508082032068</v>
      </c>
      <c r="I37" s="94">
        <f t="shared" si="10"/>
        <v>28815.684575541287</v>
      </c>
      <c r="J37" s="95">
        <f t="shared" ref="J37" si="35">I37/8</f>
        <v>3601.9605719426609</v>
      </c>
      <c r="K37" s="96">
        <f t="shared" si="12"/>
        <v>29247.919844174405</v>
      </c>
      <c r="L37" s="93">
        <f t="shared" ref="L37" si="36">K37/8</f>
        <v>3655.9899805218006</v>
      </c>
      <c r="M37" s="28">
        <v>25813.992855122851</v>
      </c>
    </row>
    <row r="38" spans="1:13" ht="13.2" x14ac:dyDescent="0.25">
      <c r="A38" s="1"/>
      <c r="B38" s="108" t="s">
        <v>538</v>
      </c>
      <c r="C38" s="66"/>
      <c r="D38" s="67"/>
      <c r="E38" s="25"/>
      <c r="F38" s="99"/>
      <c r="G38" s="100"/>
      <c r="H38" s="101"/>
      <c r="I38" s="25"/>
      <c r="J38" s="102"/>
      <c r="K38" s="100"/>
      <c r="L38" s="89"/>
    </row>
    <row r="39" spans="1:13" ht="13.2" x14ac:dyDescent="0.25">
      <c r="A39" s="1" t="s">
        <v>1267</v>
      </c>
      <c r="B39" s="109" t="s">
        <v>1114</v>
      </c>
      <c r="C39" s="66"/>
      <c r="D39" s="67"/>
      <c r="E39" s="25"/>
      <c r="F39" s="99"/>
      <c r="G39" s="100"/>
      <c r="H39" s="101"/>
      <c r="I39" s="25"/>
      <c r="J39" s="102"/>
      <c r="K39" s="100"/>
      <c r="L39" s="89"/>
    </row>
    <row r="40" spans="1:13" ht="13.2" x14ac:dyDescent="0.25">
      <c r="A40" s="1" t="s">
        <v>1267</v>
      </c>
      <c r="B40" s="109" t="s">
        <v>334</v>
      </c>
      <c r="C40" s="66"/>
      <c r="D40" s="67"/>
      <c r="E40" s="25"/>
      <c r="F40" s="99"/>
      <c r="G40" s="100"/>
      <c r="H40" s="101"/>
      <c r="I40" s="25"/>
      <c r="J40" s="102"/>
      <c r="K40" s="100"/>
      <c r="L40" s="89"/>
    </row>
    <row r="41" spans="1:13" ht="13.2" x14ac:dyDescent="0.25">
      <c r="A41" s="1" t="s">
        <v>1267</v>
      </c>
      <c r="B41" s="109" t="s">
        <v>335</v>
      </c>
      <c r="C41" s="66"/>
      <c r="D41" s="67"/>
      <c r="E41" s="25"/>
      <c r="F41" s="99"/>
      <c r="G41" s="100"/>
      <c r="H41" s="101"/>
      <c r="I41" s="25"/>
      <c r="J41" s="102"/>
      <c r="K41" s="100"/>
      <c r="L41" s="89"/>
    </row>
    <row r="42" spans="1:13" ht="13.2" x14ac:dyDescent="0.25">
      <c r="A42" s="1" t="s">
        <v>1267</v>
      </c>
      <c r="B42" s="109" t="s">
        <v>336</v>
      </c>
      <c r="C42" s="66"/>
      <c r="D42" s="67"/>
      <c r="E42" s="25"/>
      <c r="F42" s="99"/>
      <c r="G42" s="100"/>
      <c r="H42" s="101"/>
      <c r="I42" s="25"/>
      <c r="J42" s="102"/>
      <c r="K42" s="100"/>
      <c r="L42" s="89"/>
    </row>
    <row r="43" spans="1:13" ht="13.2" x14ac:dyDescent="0.25">
      <c r="A43" s="1" t="s">
        <v>1267</v>
      </c>
      <c r="B43" s="109" t="s">
        <v>337</v>
      </c>
      <c r="C43" s="66"/>
      <c r="D43" s="67"/>
      <c r="E43" s="25"/>
      <c r="F43" s="99"/>
      <c r="G43" s="100"/>
      <c r="H43" s="101"/>
      <c r="I43" s="25"/>
      <c r="J43" s="102"/>
      <c r="K43" s="100"/>
      <c r="L43" s="89"/>
    </row>
    <row r="44" spans="1:13" ht="13.2" x14ac:dyDescent="0.25">
      <c r="A44" s="1" t="s">
        <v>1267</v>
      </c>
      <c r="B44" s="109" t="s">
        <v>338</v>
      </c>
      <c r="C44" s="66"/>
      <c r="D44" s="67"/>
      <c r="E44" s="25"/>
      <c r="F44" s="99"/>
      <c r="G44" s="100"/>
      <c r="H44" s="101"/>
      <c r="I44" s="25"/>
      <c r="J44" s="102"/>
      <c r="K44" s="100"/>
      <c r="L44" s="89"/>
    </row>
    <row r="45" spans="1:13" ht="13.2" x14ac:dyDescent="0.25">
      <c r="A45" s="1" t="s">
        <v>1267</v>
      </c>
      <c r="B45" s="109" t="s">
        <v>339</v>
      </c>
      <c r="C45" s="66"/>
      <c r="D45" s="67"/>
      <c r="E45" s="25"/>
      <c r="F45" s="99"/>
      <c r="G45" s="100"/>
      <c r="H45" s="101"/>
      <c r="I45" s="25"/>
      <c r="J45" s="102"/>
      <c r="K45" s="100"/>
      <c r="L45" s="89"/>
    </row>
    <row r="46" spans="1:13" ht="13.2" x14ac:dyDescent="0.25">
      <c r="A46" s="3"/>
      <c r="B46" s="108" t="s">
        <v>650</v>
      </c>
      <c r="C46" s="66"/>
      <c r="D46" s="67"/>
      <c r="E46" s="25"/>
      <c r="F46" s="99"/>
      <c r="G46" s="100"/>
      <c r="H46" s="101"/>
      <c r="I46" s="25"/>
      <c r="J46" s="102"/>
      <c r="K46" s="100"/>
      <c r="L46" s="89"/>
    </row>
    <row r="47" spans="1:13" ht="13.2" x14ac:dyDescent="0.25">
      <c r="A47" s="1" t="s">
        <v>1267</v>
      </c>
      <c r="B47" s="109" t="s">
        <v>1041</v>
      </c>
      <c r="C47" s="66"/>
      <c r="D47" s="67"/>
      <c r="E47" s="25"/>
      <c r="F47" s="99"/>
      <c r="G47" s="100"/>
      <c r="H47" s="101"/>
      <c r="I47" s="25"/>
      <c r="J47" s="102"/>
      <c r="K47" s="100"/>
      <c r="L47" s="89"/>
    </row>
    <row r="48" spans="1:13" ht="26.25" customHeight="1" x14ac:dyDescent="0.25">
      <c r="A48" s="3" t="s">
        <v>1291</v>
      </c>
      <c r="B48" s="57" t="s">
        <v>1042</v>
      </c>
      <c r="C48" s="66"/>
      <c r="D48" s="67"/>
      <c r="E48" s="25"/>
      <c r="F48" s="99"/>
      <c r="G48" s="100"/>
      <c r="H48" s="101"/>
      <c r="I48" s="25"/>
      <c r="J48" s="102"/>
      <c r="K48" s="100"/>
      <c r="L48" s="89"/>
    </row>
    <row r="49" spans="1:13" ht="26.25" customHeight="1" x14ac:dyDescent="0.25">
      <c r="A49" s="3">
        <v>8</v>
      </c>
      <c r="B49" s="57" t="s">
        <v>1043</v>
      </c>
      <c r="C49" s="66"/>
      <c r="D49" s="67"/>
      <c r="E49" s="25"/>
      <c r="F49" s="99"/>
      <c r="G49" s="100"/>
      <c r="H49" s="101"/>
      <c r="I49" s="25"/>
      <c r="J49" s="102"/>
      <c r="K49" s="100"/>
      <c r="L49" s="89"/>
    </row>
    <row r="50" spans="1:13" ht="13.2" x14ac:dyDescent="0.25">
      <c r="A50" s="1" t="s">
        <v>1293</v>
      </c>
      <c r="B50" s="242" t="s">
        <v>1162</v>
      </c>
      <c r="C50" s="66"/>
      <c r="D50" s="67"/>
      <c r="E50" s="25"/>
      <c r="F50" s="99"/>
      <c r="G50" s="100"/>
      <c r="H50" s="101"/>
      <c r="I50" s="25"/>
      <c r="J50" s="102"/>
      <c r="K50" s="100"/>
      <c r="L50" s="89"/>
    </row>
    <row r="51" spans="1:13" ht="26.25" customHeight="1" x14ac:dyDescent="0.25">
      <c r="A51" s="1"/>
      <c r="B51" s="108" t="s">
        <v>817</v>
      </c>
      <c r="C51" s="66"/>
      <c r="D51" s="67"/>
      <c r="E51" s="25"/>
      <c r="F51" s="99"/>
      <c r="G51" s="100"/>
      <c r="H51" s="101"/>
      <c r="I51" s="25"/>
      <c r="J51" s="102"/>
      <c r="K51" s="100"/>
      <c r="L51" s="89"/>
    </row>
    <row r="52" spans="1:13" ht="25.5" customHeight="1" x14ac:dyDescent="0.25">
      <c r="A52" s="1"/>
      <c r="B52" s="108" t="s">
        <v>818</v>
      </c>
      <c r="C52" s="66"/>
      <c r="D52" s="67"/>
      <c r="E52" s="25"/>
      <c r="F52" s="99"/>
      <c r="G52" s="100"/>
      <c r="H52" s="101"/>
      <c r="I52" s="25"/>
      <c r="J52" s="102"/>
      <c r="K52" s="100"/>
      <c r="L52" s="89"/>
    </row>
    <row r="53" spans="1:13" ht="24.75" customHeight="1" x14ac:dyDescent="0.25">
      <c r="A53" s="1"/>
      <c r="B53" s="108" t="s">
        <v>467</v>
      </c>
      <c r="C53" s="66"/>
      <c r="D53" s="67"/>
      <c r="E53" s="25"/>
      <c r="F53" s="99"/>
      <c r="G53" s="100"/>
      <c r="H53" s="101"/>
      <c r="I53" s="25"/>
      <c r="J53" s="102"/>
      <c r="K53" s="100"/>
      <c r="L53" s="89"/>
    </row>
    <row r="54" spans="1:13" ht="13.2" x14ac:dyDescent="0.25">
      <c r="A54" s="1"/>
      <c r="B54" s="22" t="s">
        <v>1235</v>
      </c>
      <c r="C54" s="66"/>
      <c r="D54" s="67"/>
      <c r="E54" s="25"/>
      <c r="F54" s="99"/>
      <c r="G54" s="100"/>
      <c r="H54" s="101"/>
      <c r="I54" s="25"/>
      <c r="J54" s="102"/>
      <c r="K54" s="100"/>
      <c r="L54" s="89"/>
    </row>
    <row r="55" spans="1:13" ht="13.2" x14ac:dyDescent="0.25">
      <c r="A55" s="1"/>
      <c r="B55" s="22" t="s">
        <v>77</v>
      </c>
      <c r="C55" s="66"/>
      <c r="D55" s="67"/>
      <c r="E55" s="25"/>
      <c r="F55" s="99"/>
      <c r="G55" s="100"/>
      <c r="H55" s="101"/>
      <c r="I55" s="25"/>
      <c r="J55" s="102"/>
      <c r="K55" s="100"/>
      <c r="L55" s="89"/>
    </row>
    <row r="56" spans="1:13" ht="13.2" x14ac:dyDescent="0.25">
      <c r="A56" s="4">
        <v>10</v>
      </c>
      <c r="B56" s="103" t="s">
        <v>630</v>
      </c>
      <c r="C56" s="92">
        <f t="shared" si="5"/>
        <v>30256.27905913024</v>
      </c>
      <c r="D56" s="93">
        <f t="shared" ref="D56" si="37">C56/8</f>
        <v>3782.03488239128</v>
      </c>
      <c r="E56" s="94">
        <f>C56*1.02</f>
        <v>30861.404640312845</v>
      </c>
      <c r="F56" s="95">
        <f t="shared" ref="F56" si="38">E56/8</f>
        <v>3857.6755800391056</v>
      </c>
      <c r="G56" s="96">
        <f t="shared" ref="G56" si="39">E56*1.02</f>
        <v>31478.632733119102</v>
      </c>
      <c r="H56" s="93">
        <f t="shared" ref="H56" si="40">G56/8</f>
        <v>3934.8290916398878</v>
      </c>
      <c r="I56" s="94">
        <f t="shared" si="10"/>
        <v>32013.769489582122</v>
      </c>
      <c r="J56" s="95">
        <f t="shared" ref="J56" si="41">I56/8</f>
        <v>4001.7211861977653</v>
      </c>
      <c r="K56" s="96">
        <f t="shared" si="12"/>
        <v>32493.976031925849</v>
      </c>
      <c r="L56" s="93">
        <f t="shared" ref="L56" si="42">K56/8</f>
        <v>4061.7470039907312</v>
      </c>
      <c r="M56" s="28">
        <v>28678.937496805916</v>
      </c>
    </row>
    <row r="57" spans="1:13" ht="13.2" x14ac:dyDescent="0.25">
      <c r="A57" s="1" t="s">
        <v>447</v>
      </c>
      <c r="B57" s="109" t="s">
        <v>468</v>
      </c>
      <c r="C57" s="66"/>
      <c r="D57" s="67"/>
      <c r="E57" s="25"/>
      <c r="F57" s="99"/>
      <c r="G57" s="100"/>
      <c r="H57" s="101"/>
      <c r="I57" s="25"/>
      <c r="J57" s="102"/>
      <c r="K57" s="100"/>
      <c r="L57" s="89"/>
    </row>
    <row r="58" spans="1:13" ht="13.2" x14ac:dyDescent="0.25">
      <c r="A58" s="4">
        <v>11</v>
      </c>
      <c r="B58" s="103" t="s">
        <v>913</v>
      </c>
      <c r="C58" s="92">
        <f t="shared" si="5"/>
        <v>28462.246491398546</v>
      </c>
      <c r="D58" s="93">
        <f t="shared" ref="D58" si="43">C58/8</f>
        <v>3557.7808114248182</v>
      </c>
      <c r="E58" s="94">
        <f>C58*1.02</f>
        <v>29031.491421226518</v>
      </c>
      <c r="F58" s="95">
        <f t="shared" ref="F58" si="44">E58/8</f>
        <v>3628.9364276533147</v>
      </c>
      <c r="G58" s="96">
        <f t="shared" ref="G58" si="45">E58*1.02</f>
        <v>29612.121249651049</v>
      </c>
      <c r="H58" s="93">
        <f t="shared" ref="H58" si="46">G58/8</f>
        <v>3701.5151562063811</v>
      </c>
      <c r="I58" s="94">
        <f t="shared" si="10"/>
        <v>30115.527310895115</v>
      </c>
      <c r="J58" s="95">
        <f t="shared" ref="J58" si="47">I58/8</f>
        <v>3764.4409138618894</v>
      </c>
      <c r="K58" s="96">
        <f t="shared" si="12"/>
        <v>30567.260220558539</v>
      </c>
      <c r="L58" s="93">
        <f t="shared" ref="L58" si="48">K58/8</f>
        <v>3820.9075275698174</v>
      </c>
      <c r="M58" s="28">
        <v>26978.432693268765</v>
      </c>
    </row>
    <row r="59" spans="1:13" ht="37.5" customHeight="1" x14ac:dyDescent="0.25">
      <c r="A59" s="1" t="s">
        <v>447</v>
      </c>
      <c r="B59" s="108" t="s">
        <v>34</v>
      </c>
      <c r="C59" s="66"/>
      <c r="D59" s="67"/>
      <c r="E59" s="25"/>
      <c r="F59" s="99"/>
      <c r="G59" s="100"/>
      <c r="H59" s="101"/>
      <c r="I59" s="25"/>
      <c r="J59" s="102"/>
      <c r="K59" s="100"/>
      <c r="L59" s="89"/>
    </row>
    <row r="60" spans="1:13" ht="13.2" x14ac:dyDescent="0.25">
      <c r="A60" s="1"/>
      <c r="B60" s="22" t="s">
        <v>78</v>
      </c>
      <c r="C60" s="66"/>
      <c r="D60" s="67"/>
      <c r="E60" s="25"/>
      <c r="F60" s="99"/>
      <c r="G60" s="100"/>
      <c r="H60" s="101"/>
      <c r="I60" s="25"/>
      <c r="J60" s="102"/>
      <c r="K60" s="100"/>
      <c r="L60" s="89"/>
    </row>
    <row r="61" spans="1:13" ht="13.2" x14ac:dyDescent="0.25">
      <c r="A61" s="4">
        <v>12</v>
      </c>
      <c r="B61" s="103" t="s">
        <v>1296</v>
      </c>
      <c r="C61" s="92">
        <f t="shared" si="5"/>
        <v>30365.854137265978</v>
      </c>
      <c r="D61" s="93">
        <f t="shared" ref="D61:D72" si="49">C61/8</f>
        <v>3795.7317671582473</v>
      </c>
      <c r="E61" s="94">
        <f t="shared" ref="E61:E72" si="50">C61*1.02</f>
        <v>30973.1712200113</v>
      </c>
      <c r="F61" s="95">
        <f t="shared" ref="F61:F72" si="51">E61/8</f>
        <v>3871.6464025014125</v>
      </c>
      <c r="G61" s="96">
        <f t="shared" ref="G61" si="52">E61*1.02</f>
        <v>31592.634644411526</v>
      </c>
      <c r="H61" s="93">
        <f t="shared" ref="H61:H72" si="53">G61/8</f>
        <v>3949.0793305514408</v>
      </c>
      <c r="I61" s="94">
        <f t="shared" si="10"/>
        <v>32129.709433366519</v>
      </c>
      <c r="J61" s="95">
        <f t="shared" ref="J61:J72" si="54">I61/8</f>
        <v>4016.2136791708149</v>
      </c>
      <c r="K61" s="96">
        <f t="shared" si="12"/>
        <v>32611.655074867012</v>
      </c>
      <c r="L61" s="93">
        <f t="shared" ref="L61:L72" si="55">K61/8</f>
        <v>4076.4568843583766</v>
      </c>
      <c r="M61" s="28">
        <v>28782.800130109932</v>
      </c>
    </row>
    <row r="62" spans="1:13" ht="13.2" x14ac:dyDescent="0.25">
      <c r="A62" s="4">
        <v>13</v>
      </c>
      <c r="B62" s="103" t="s">
        <v>1197</v>
      </c>
      <c r="C62" s="92">
        <f t="shared" si="5"/>
        <v>28462.246491398546</v>
      </c>
      <c r="D62" s="93">
        <f t="shared" si="49"/>
        <v>3557.7808114248182</v>
      </c>
      <c r="E62" s="94">
        <f t="shared" si="50"/>
        <v>29031.491421226518</v>
      </c>
      <c r="F62" s="95">
        <f t="shared" si="51"/>
        <v>3628.9364276533147</v>
      </c>
      <c r="G62" s="96">
        <f t="shared" ref="G62" si="56">E62*1.02</f>
        <v>29612.121249651049</v>
      </c>
      <c r="H62" s="93">
        <f t="shared" si="53"/>
        <v>3701.5151562063811</v>
      </c>
      <c r="I62" s="94">
        <f t="shared" si="10"/>
        <v>30115.527310895115</v>
      </c>
      <c r="J62" s="95">
        <f t="shared" si="54"/>
        <v>3764.4409138618894</v>
      </c>
      <c r="K62" s="96">
        <f t="shared" si="12"/>
        <v>30567.260220558539</v>
      </c>
      <c r="L62" s="93">
        <f t="shared" si="55"/>
        <v>3820.9075275698174</v>
      </c>
      <c r="M62" s="28">
        <v>26978.432693268765</v>
      </c>
    </row>
    <row r="63" spans="1:13" ht="13.2" x14ac:dyDescent="0.25">
      <c r="A63" s="4">
        <v>14</v>
      </c>
      <c r="B63" s="103" t="s">
        <v>1198</v>
      </c>
      <c r="C63" s="92">
        <f t="shared" si="5"/>
        <v>28138.402390942352</v>
      </c>
      <c r="D63" s="93">
        <f t="shared" si="49"/>
        <v>3517.300298867794</v>
      </c>
      <c r="E63" s="94">
        <f t="shared" si="50"/>
        <v>28701.170438761201</v>
      </c>
      <c r="F63" s="95">
        <f t="shared" si="51"/>
        <v>3587.6463048451501</v>
      </c>
      <c r="G63" s="96">
        <f t="shared" ref="G63" si="57">E63*1.02</f>
        <v>29275.193847536426</v>
      </c>
      <c r="H63" s="93">
        <f t="shared" si="53"/>
        <v>3659.3992309420532</v>
      </c>
      <c r="I63" s="94">
        <f t="shared" si="10"/>
        <v>29772.872142944543</v>
      </c>
      <c r="J63" s="95">
        <f t="shared" si="54"/>
        <v>3721.6090178680679</v>
      </c>
      <c r="K63" s="96">
        <f t="shared" si="12"/>
        <v>30219.465225088708</v>
      </c>
      <c r="L63" s="93">
        <f t="shared" si="55"/>
        <v>3777.4331531360885</v>
      </c>
      <c r="M63" s="28">
        <v>26671.471460608867</v>
      </c>
    </row>
    <row r="64" spans="1:13" ht="13.2" x14ac:dyDescent="0.25">
      <c r="A64" s="4">
        <v>15</v>
      </c>
      <c r="B64" s="103" t="s">
        <v>357</v>
      </c>
      <c r="C64" s="92">
        <f t="shared" si="5"/>
        <v>30365.854137265978</v>
      </c>
      <c r="D64" s="93">
        <f t="shared" si="49"/>
        <v>3795.7317671582473</v>
      </c>
      <c r="E64" s="94">
        <f t="shared" si="50"/>
        <v>30973.1712200113</v>
      </c>
      <c r="F64" s="95">
        <f t="shared" si="51"/>
        <v>3871.6464025014125</v>
      </c>
      <c r="G64" s="96">
        <f t="shared" ref="G64" si="58">E64*1.02</f>
        <v>31592.634644411526</v>
      </c>
      <c r="H64" s="93">
        <f t="shared" si="53"/>
        <v>3949.0793305514408</v>
      </c>
      <c r="I64" s="94">
        <f t="shared" si="10"/>
        <v>32129.709433366519</v>
      </c>
      <c r="J64" s="95">
        <f t="shared" si="54"/>
        <v>4016.2136791708149</v>
      </c>
      <c r="K64" s="96">
        <f t="shared" si="12"/>
        <v>32611.655074867012</v>
      </c>
      <c r="L64" s="93">
        <f t="shared" si="55"/>
        <v>4076.4568843583766</v>
      </c>
      <c r="M64" s="28">
        <v>28782.800130109932</v>
      </c>
    </row>
    <row r="65" spans="1:13" ht="13.2" x14ac:dyDescent="0.25">
      <c r="A65" s="4">
        <v>16</v>
      </c>
      <c r="B65" s="103" t="s">
        <v>1199</v>
      </c>
      <c r="C65" s="92">
        <f t="shared" si="5"/>
        <v>28462.246491398546</v>
      </c>
      <c r="D65" s="93">
        <f t="shared" si="49"/>
        <v>3557.7808114248182</v>
      </c>
      <c r="E65" s="94">
        <f t="shared" si="50"/>
        <v>29031.491421226518</v>
      </c>
      <c r="F65" s="95">
        <f t="shared" si="51"/>
        <v>3628.9364276533147</v>
      </c>
      <c r="G65" s="96">
        <f t="shared" ref="G65" si="59">E65*1.02</f>
        <v>29612.121249651049</v>
      </c>
      <c r="H65" s="93">
        <f t="shared" si="53"/>
        <v>3701.5151562063811</v>
      </c>
      <c r="I65" s="94">
        <f t="shared" si="10"/>
        <v>30115.527310895115</v>
      </c>
      <c r="J65" s="95">
        <f t="shared" si="54"/>
        <v>3764.4409138618894</v>
      </c>
      <c r="K65" s="96">
        <f t="shared" si="12"/>
        <v>30567.260220558539</v>
      </c>
      <c r="L65" s="93">
        <f t="shared" si="55"/>
        <v>3820.9075275698174</v>
      </c>
      <c r="M65" s="28">
        <v>26978.432693268765</v>
      </c>
    </row>
    <row r="66" spans="1:13" ht="13.2" x14ac:dyDescent="0.25">
      <c r="A66" s="4">
        <v>17</v>
      </c>
      <c r="B66" s="103" t="s">
        <v>124</v>
      </c>
      <c r="C66" s="92">
        <f t="shared" si="5"/>
        <v>28462.246491398546</v>
      </c>
      <c r="D66" s="93">
        <f t="shared" si="49"/>
        <v>3557.7808114248182</v>
      </c>
      <c r="E66" s="94">
        <f t="shared" si="50"/>
        <v>29031.491421226518</v>
      </c>
      <c r="F66" s="95">
        <f t="shared" si="51"/>
        <v>3628.9364276533147</v>
      </c>
      <c r="G66" s="96">
        <f t="shared" ref="G66" si="60">E66*1.02</f>
        <v>29612.121249651049</v>
      </c>
      <c r="H66" s="93">
        <f t="shared" si="53"/>
        <v>3701.5151562063811</v>
      </c>
      <c r="I66" s="94">
        <f t="shared" si="10"/>
        <v>30115.527310895115</v>
      </c>
      <c r="J66" s="95">
        <f t="shared" si="54"/>
        <v>3764.4409138618894</v>
      </c>
      <c r="K66" s="96">
        <f t="shared" si="12"/>
        <v>30567.260220558539</v>
      </c>
      <c r="L66" s="93">
        <f t="shared" si="55"/>
        <v>3820.9075275698174</v>
      </c>
      <c r="M66" s="28">
        <v>26978.432693268765</v>
      </c>
    </row>
    <row r="67" spans="1:13" ht="13.2" x14ac:dyDescent="0.25">
      <c r="A67" s="4">
        <v>18</v>
      </c>
      <c r="B67" s="103" t="s">
        <v>35</v>
      </c>
      <c r="C67" s="92">
        <f t="shared" si="5"/>
        <v>28138.402390942352</v>
      </c>
      <c r="D67" s="93">
        <f t="shared" si="49"/>
        <v>3517.300298867794</v>
      </c>
      <c r="E67" s="94">
        <f t="shared" si="50"/>
        <v>28701.170438761201</v>
      </c>
      <c r="F67" s="95">
        <f t="shared" si="51"/>
        <v>3587.6463048451501</v>
      </c>
      <c r="G67" s="96">
        <f t="shared" ref="G67" si="61">E67*1.02</f>
        <v>29275.193847536426</v>
      </c>
      <c r="H67" s="93">
        <f t="shared" si="53"/>
        <v>3659.3992309420532</v>
      </c>
      <c r="I67" s="94">
        <f t="shared" si="10"/>
        <v>29772.872142944543</v>
      </c>
      <c r="J67" s="95">
        <f t="shared" si="54"/>
        <v>3721.6090178680679</v>
      </c>
      <c r="K67" s="96">
        <f t="shared" si="12"/>
        <v>30219.465225088708</v>
      </c>
      <c r="L67" s="93">
        <f t="shared" si="55"/>
        <v>3777.4331531360885</v>
      </c>
      <c r="M67" s="28">
        <v>26671.471460608867</v>
      </c>
    </row>
    <row r="68" spans="1:13" ht="13.2" x14ac:dyDescent="0.25">
      <c r="A68" s="4">
        <v>19</v>
      </c>
      <c r="B68" s="103" t="s">
        <v>1200</v>
      </c>
      <c r="C68" s="92">
        <f t="shared" si="5"/>
        <v>28138.402390942352</v>
      </c>
      <c r="D68" s="93">
        <f t="shared" si="49"/>
        <v>3517.300298867794</v>
      </c>
      <c r="E68" s="94">
        <f t="shared" si="50"/>
        <v>28701.170438761201</v>
      </c>
      <c r="F68" s="95">
        <f t="shared" si="51"/>
        <v>3587.6463048451501</v>
      </c>
      <c r="G68" s="96">
        <f t="shared" ref="G68" si="62">E68*1.02</f>
        <v>29275.193847536426</v>
      </c>
      <c r="H68" s="93">
        <f t="shared" si="53"/>
        <v>3659.3992309420532</v>
      </c>
      <c r="I68" s="94">
        <f t="shared" si="10"/>
        <v>29772.872142944543</v>
      </c>
      <c r="J68" s="95">
        <f t="shared" si="54"/>
        <v>3721.6090178680679</v>
      </c>
      <c r="K68" s="96">
        <f t="shared" si="12"/>
        <v>30219.465225088708</v>
      </c>
      <c r="L68" s="93">
        <f t="shared" si="55"/>
        <v>3777.4331531360885</v>
      </c>
      <c r="M68" s="28">
        <v>26671.471460608867</v>
      </c>
    </row>
    <row r="69" spans="1:13" ht="13.2" x14ac:dyDescent="0.25">
      <c r="A69" s="4">
        <v>20</v>
      </c>
      <c r="B69" s="103" t="s">
        <v>913</v>
      </c>
      <c r="C69" s="92">
        <f t="shared" si="5"/>
        <v>28462.246491398546</v>
      </c>
      <c r="D69" s="93">
        <f t="shared" si="49"/>
        <v>3557.7808114248182</v>
      </c>
      <c r="E69" s="94">
        <f t="shared" si="50"/>
        <v>29031.491421226518</v>
      </c>
      <c r="F69" s="95">
        <f t="shared" si="51"/>
        <v>3628.9364276533147</v>
      </c>
      <c r="G69" s="96">
        <f t="shared" ref="G69" si="63">E69*1.02</f>
        <v>29612.121249651049</v>
      </c>
      <c r="H69" s="93">
        <f t="shared" si="53"/>
        <v>3701.5151562063811</v>
      </c>
      <c r="I69" s="94">
        <f t="shared" si="10"/>
        <v>30115.527310895115</v>
      </c>
      <c r="J69" s="95">
        <f t="shared" si="54"/>
        <v>3764.4409138618894</v>
      </c>
      <c r="K69" s="96">
        <f t="shared" si="12"/>
        <v>30567.260220558539</v>
      </c>
      <c r="L69" s="93">
        <f t="shared" si="55"/>
        <v>3820.9075275698174</v>
      </c>
      <c r="M69" s="28">
        <v>26978.432693268765</v>
      </c>
    </row>
    <row r="70" spans="1:13" ht="13.2" x14ac:dyDescent="0.25">
      <c r="A70" s="4">
        <v>21</v>
      </c>
      <c r="B70" s="103" t="s">
        <v>1201</v>
      </c>
      <c r="C70" s="92">
        <f t="shared" si="5"/>
        <v>28138.402390942352</v>
      </c>
      <c r="D70" s="93">
        <f t="shared" si="49"/>
        <v>3517.300298867794</v>
      </c>
      <c r="E70" s="94">
        <f t="shared" si="50"/>
        <v>28701.170438761201</v>
      </c>
      <c r="F70" s="95">
        <f t="shared" si="51"/>
        <v>3587.6463048451501</v>
      </c>
      <c r="G70" s="96">
        <f t="shared" ref="G70" si="64">E70*1.02</f>
        <v>29275.193847536426</v>
      </c>
      <c r="H70" s="93">
        <f t="shared" si="53"/>
        <v>3659.3992309420532</v>
      </c>
      <c r="I70" s="94">
        <f t="shared" si="10"/>
        <v>29772.872142944543</v>
      </c>
      <c r="J70" s="95">
        <f t="shared" si="54"/>
        <v>3721.6090178680679</v>
      </c>
      <c r="K70" s="96">
        <f t="shared" si="12"/>
        <v>30219.465225088708</v>
      </c>
      <c r="L70" s="93">
        <f t="shared" si="55"/>
        <v>3777.4331531360885</v>
      </c>
      <c r="M70" s="28">
        <v>26671.471460608867</v>
      </c>
    </row>
    <row r="71" spans="1:13" ht="13.2" x14ac:dyDescent="0.25">
      <c r="A71" s="4">
        <v>22</v>
      </c>
      <c r="B71" s="103" t="s">
        <v>1202</v>
      </c>
      <c r="C71" s="92">
        <f t="shared" si="5"/>
        <v>28138.402390942352</v>
      </c>
      <c r="D71" s="93">
        <f t="shared" si="49"/>
        <v>3517.300298867794</v>
      </c>
      <c r="E71" s="94">
        <f t="shared" si="50"/>
        <v>28701.170438761201</v>
      </c>
      <c r="F71" s="95">
        <f t="shared" si="51"/>
        <v>3587.6463048451501</v>
      </c>
      <c r="G71" s="96">
        <f t="shared" ref="G71" si="65">E71*1.02</f>
        <v>29275.193847536426</v>
      </c>
      <c r="H71" s="93">
        <f t="shared" si="53"/>
        <v>3659.3992309420532</v>
      </c>
      <c r="I71" s="94">
        <f t="shared" si="10"/>
        <v>29772.872142944543</v>
      </c>
      <c r="J71" s="95">
        <f t="shared" si="54"/>
        <v>3721.6090178680679</v>
      </c>
      <c r="K71" s="96">
        <f t="shared" si="12"/>
        <v>30219.465225088708</v>
      </c>
      <c r="L71" s="93">
        <f t="shared" si="55"/>
        <v>3777.4331531360885</v>
      </c>
      <c r="M71" s="28">
        <v>26671.471460608867</v>
      </c>
    </row>
    <row r="72" spans="1:13" ht="13.2" x14ac:dyDescent="0.25">
      <c r="A72" s="4">
        <v>23</v>
      </c>
      <c r="B72" s="103" t="s">
        <v>1203</v>
      </c>
      <c r="C72" s="92">
        <f t="shared" ref="C72:C96" si="66">M72*1.055</f>
        <v>28138.402390942352</v>
      </c>
      <c r="D72" s="93">
        <f t="shared" si="49"/>
        <v>3517.300298867794</v>
      </c>
      <c r="E72" s="94">
        <f t="shared" si="50"/>
        <v>28701.170438761201</v>
      </c>
      <c r="F72" s="95">
        <f t="shared" si="51"/>
        <v>3587.6463048451501</v>
      </c>
      <c r="G72" s="96">
        <f t="shared" ref="G72" si="67">E72*1.02</f>
        <v>29275.193847536426</v>
      </c>
      <c r="H72" s="93">
        <f t="shared" si="53"/>
        <v>3659.3992309420532</v>
      </c>
      <c r="I72" s="94">
        <f t="shared" ref="I72:I96" si="68">G72*1.017</f>
        <v>29772.872142944543</v>
      </c>
      <c r="J72" s="95">
        <f t="shared" si="54"/>
        <v>3721.6090178680679</v>
      </c>
      <c r="K72" s="96">
        <f t="shared" ref="K72:K96" si="69">I72*1.015</f>
        <v>30219.465225088708</v>
      </c>
      <c r="L72" s="93">
        <f t="shared" si="55"/>
        <v>3777.4331531360885</v>
      </c>
      <c r="M72" s="28">
        <v>26671.471460608867</v>
      </c>
    </row>
    <row r="73" spans="1:13" ht="13.2" x14ac:dyDescent="0.25">
      <c r="A73" s="1"/>
      <c r="B73" s="22" t="s">
        <v>79</v>
      </c>
      <c r="C73" s="66"/>
      <c r="D73" s="67"/>
      <c r="E73" s="25"/>
      <c r="F73" s="99"/>
      <c r="G73" s="100"/>
      <c r="H73" s="101"/>
      <c r="I73" s="25"/>
      <c r="J73" s="102"/>
      <c r="K73" s="100"/>
      <c r="L73" s="89"/>
    </row>
    <row r="74" spans="1:13" ht="13.2" x14ac:dyDescent="0.25">
      <c r="A74" s="4">
        <v>24</v>
      </c>
      <c r="B74" s="103" t="s">
        <v>913</v>
      </c>
      <c r="C74" s="92">
        <f t="shared" si="66"/>
        <v>28462.246491398546</v>
      </c>
      <c r="D74" s="93">
        <f t="shared" ref="D74:D77" si="70">C74/8</f>
        <v>3557.7808114248182</v>
      </c>
      <c r="E74" s="94">
        <f>C74*1.02</f>
        <v>29031.491421226518</v>
      </c>
      <c r="F74" s="95">
        <f t="shared" ref="F74:F77" si="71">E74/8</f>
        <v>3628.9364276533147</v>
      </c>
      <c r="G74" s="96">
        <f t="shared" ref="G74" si="72">E74*1.02</f>
        <v>29612.121249651049</v>
      </c>
      <c r="H74" s="93">
        <f t="shared" ref="H74:H77" si="73">G74/8</f>
        <v>3701.5151562063811</v>
      </c>
      <c r="I74" s="94">
        <f t="shared" si="68"/>
        <v>30115.527310895115</v>
      </c>
      <c r="J74" s="95">
        <f t="shared" ref="J74:J77" si="74">I74/8</f>
        <v>3764.4409138618894</v>
      </c>
      <c r="K74" s="96">
        <f t="shared" si="69"/>
        <v>30567.260220558539</v>
      </c>
      <c r="L74" s="93">
        <f t="shared" ref="L74:L77" si="75">K74/8</f>
        <v>3820.9075275698174</v>
      </c>
      <c r="M74" s="28">
        <v>26978.432693268765</v>
      </c>
    </row>
    <row r="75" spans="1:13" ht="13.2" x14ac:dyDescent="0.25">
      <c r="A75" s="4">
        <v>25</v>
      </c>
      <c r="B75" s="103" t="s">
        <v>1204</v>
      </c>
      <c r="C75" s="92">
        <f t="shared" si="66"/>
        <v>28138.402390942352</v>
      </c>
      <c r="D75" s="93">
        <f t="shared" si="70"/>
        <v>3517.300298867794</v>
      </c>
      <c r="E75" s="94">
        <f>C75*1.02</f>
        <v>28701.170438761201</v>
      </c>
      <c r="F75" s="95">
        <f t="shared" si="71"/>
        <v>3587.6463048451501</v>
      </c>
      <c r="G75" s="96">
        <f t="shared" ref="G75" si="76">E75*1.02</f>
        <v>29275.193847536426</v>
      </c>
      <c r="H75" s="93">
        <f t="shared" si="73"/>
        <v>3659.3992309420532</v>
      </c>
      <c r="I75" s="94">
        <f t="shared" si="68"/>
        <v>29772.872142944543</v>
      </c>
      <c r="J75" s="95">
        <f t="shared" si="74"/>
        <v>3721.6090178680679</v>
      </c>
      <c r="K75" s="96">
        <f t="shared" si="69"/>
        <v>30219.465225088708</v>
      </c>
      <c r="L75" s="93">
        <f t="shared" si="75"/>
        <v>3777.4331531360885</v>
      </c>
      <c r="M75" s="28">
        <v>26671.471460608867</v>
      </c>
    </row>
    <row r="76" spans="1:13" ht="13.2" x14ac:dyDescent="0.25">
      <c r="A76" s="4">
        <v>26</v>
      </c>
      <c r="B76" s="103" t="s">
        <v>1203</v>
      </c>
      <c r="C76" s="92">
        <f t="shared" si="66"/>
        <v>28138.402390942352</v>
      </c>
      <c r="D76" s="93">
        <f t="shared" si="70"/>
        <v>3517.300298867794</v>
      </c>
      <c r="E76" s="94">
        <f>C76*1.02</f>
        <v>28701.170438761201</v>
      </c>
      <c r="F76" s="95">
        <f t="shared" si="71"/>
        <v>3587.6463048451501</v>
      </c>
      <c r="G76" s="96">
        <f t="shared" ref="G76" si="77">E76*1.02</f>
        <v>29275.193847536426</v>
      </c>
      <c r="H76" s="93">
        <f t="shared" si="73"/>
        <v>3659.3992309420532</v>
      </c>
      <c r="I76" s="94">
        <f t="shared" si="68"/>
        <v>29772.872142944543</v>
      </c>
      <c r="J76" s="95">
        <f t="shared" si="74"/>
        <v>3721.6090178680679</v>
      </c>
      <c r="K76" s="96">
        <f t="shared" si="69"/>
        <v>30219.465225088708</v>
      </c>
      <c r="L76" s="93">
        <f t="shared" si="75"/>
        <v>3777.4331531360885</v>
      </c>
      <c r="M76" s="28">
        <v>26671.471460608867</v>
      </c>
    </row>
    <row r="77" spans="1:13" ht="13.2" x14ac:dyDescent="0.25">
      <c r="A77" s="4">
        <v>27</v>
      </c>
      <c r="B77" s="103" t="s">
        <v>581</v>
      </c>
      <c r="C77" s="92">
        <f t="shared" si="66"/>
        <v>28138.402390942352</v>
      </c>
      <c r="D77" s="93">
        <f t="shared" si="70"/>
        <v>3517.300298867794</v>
      </c>
      <c r="E77" s="94">
        <f>C77*1.02</f>
        <v>28701.170438761201</v>
      </c>
      <c r="F77" s="95">
        <f t="shared" si="71"/>
        <v>3587.6463048451501</v>
      </c>
      <c r="G77" s="96">
        <f t="shared" ref="G77" si="78">E77*1.02</f>
        <v>29275.193847536426</v>
      </c>
      <c r="H77" s="93">
        <f t="shared" si="73"/>
        <v>3659.3992309420532</v>
      </c>
      <c r="I77" s="94">
        <f t="shared" si="68"/>
        <v>29772.872142944543</v>
      </c>
      <c r="J77" s="95">
        <f t="shared" si="74"/>
        <v>3721.6090178680679</v>
      </c>
      <c r="K77" s="96">
        <f t="shared" si="69"/>
        <v>30219.465225088708</v>
      </c>
      <c r="L77" s="93">
        <f t="shared" si="75"/>
        <v>3777.4331531360885</v>
      </c>
      <c r="M77" s="28">
        <v>26671.471460608867</v>
      </c>
    </row>
    <row r="78" spans="1:13" ht="13.2" x14ac:dyDescent="0.25">
      <c r="A78" s="1"/>
      <c r="B78" s="22" t="s">
        <v>80</v>
      </c>
      <c r="C78" s="66"/>
      <c r="D78" s="67"/>
      <c r="E78" s="25"/>
      <c r="F78" s="99"/>
      <c r="G78" s="100"/>
      <c r="H78" s="101"/>
      <c r="I78" s="25"/>
      <c r="J78" s="102"/>
      <c r="K78" s="100"/>
      <c r="L78" s="89"/>
    </row>
    <row r="79" spans="1:13" ht="13.2" x14ac:dyDescent="0.25">
      <c r="A79" s="4">
        <v>28</v>
      </c>
      <c r="B79" s="103" t="s">
        <v>913</v>
      </c>
      <c r="C79" s="92">
        <f t="shared" si="66"/>
        <v>28462.246491398546</v>
      </c>
      <c r="D79" s="93">
        <f t="shared" ref="D79:D82" si="79">C79/8</f>
        <v>3557.7808114248182</v>
      </c>
      <c r="E79" s="94">
        <f>C79*1.02</f>
        <v>29031.491421226518</v>
      </c>
      <c r="F79" s="95">
        <f t="shared" ref="F79:F82" si="80">E79/8</f>
        <v>3628.9364276533147</v>
      </c>
      <c r="G79" s="96">
        <f t="shared" ref="G79" si="81">E79*1.02</f>
        <v>29612.121249651049</v>
      </c>
      <c r="H79" s="93">
        <f t="shared" ref="H79:H82" si="82">G79/8</f>
        <v>3701.5151562063811</v>
      </c>
      <c r="I79" s="94">
        <f t="shared" si="68"/>
        <v>30115.527310895115</v>
      </c>
      <c r="J79" s="95">
        <f t="shared" ref="J79:J82" si="83">I79/8</f>
        <v>3764.4409138618894</v>
      </c>
      <c r="K79" s="96">
        <f t="shared" si="69"/>
        <v>30567.260220558539</v>
      </c>
      <c r="L79" s="93">
        <f t="shared" ref="L79:L82" si="84">K79/8</f>
        <v>3820.9075275698174</v>
      </c>
      <c r="M79" s="28">
        <v>26978.432693268765</v>
      </c>
    </row>
    <row r="80" spans="1:13" ht="13.2" x14ac:dyDescent="0.25">
      <c r="A80" s="4">
        <v>29</v>
      </c>
      <c r="B80" s="103" t="s">
        <v>1204</v>
      </c>
      <c r="C80" s="92">
        <f t="shared" si="66"/>
        <v>28138.402390942352</v>
      </c>
      <c r="D80" s="93">
        <f t="shared" si="79"/>
        <v>3517.300298867794</v>
      </c>
      <c r="E80" s="94">
        <f>C80*1.02</f>
        <v>28701.170438761201</v>
      </c>
      <c r="F80" s="95">
        <f t="shared" si="80"/>
        <v>3587.6463048451501</v>
      </c>
      <c r="G80" s="96">
        <f t="shared" ref="G80" si="85">E80*1.02</f>
        <v>29275.193847536426</v>
      </c>
      <c r="H80" s="93">
        <f t="shared" si="82"/>
        <v>3659.3992309420532</v>
      </c>
      <c r="I80" s="94">
        <f t="shared" si="68"/>
        <v>29772.872142944543</v>
      </c>
      <c r="J80" s="95">
        <f t="shared" si="83"/>
        <v>3721.6090178680679</v>
      </c>
      <c r="K80" s="96">
        <f t="shared" si="69"/>
        <v>30219.465225088708</v>
      </c>
      <c r="L80" s="93">
        <f t="shared" si="84"/>
        <v>3777.4331531360885</v>
      </c>
      <c r="M80" s="28">
        <v>26671.471460608867</v>
      </c>
    </row>
    <row r="81" spans="1:13" ht="13.2" x14ac:dyDescent="0.25">
      <c r="A81" s="4">
        <v>30</v>
      </c>
      <c r="B81" s="103" t="s">
        <v>1203</v>
      </c>
      <c r="C81" s="92">
        <f t="shared" si="66"/>
        <v>28138.402390942352</v>
      </c>
      <c r="D81" s="93">
        <f t="shared" si="79"/>
        <v>3517.300298867794</v>
      </c>
      <c r="E81" s="94">
        <f>C81*1.02</f>
        <v>28701.170438761201</v>
      </c>
      <c r="F81" s="95">
        <f t="shared" si="80"/>
        <v>3587.6463048451501</v>
      </c>
      <c r="G81" s="96">
        <f t="shared" ref="G81" si="86">E81*1.02</f>
        <v>29275.193847536426</v>
      </c>
      <c r="H81" s="93">
        <f t="shared" si="82"/>
        <v>3659.3992309420532</v>
      </c>
      <c r="I81" s="94">
        <f t="shared" si="68"/>
        <v>29772.872142944543</v>
      </c>
      <c r="J81" s="95">
        <f t="shared" si="83"/>
        <v>3721.6090178680679</v>
      </c>
      <c r="K81" s="96">
        <f t="shared" si="69"/>
        <v>30219.465225088708</v>
      </c>
      <c r="L81" s="93">
        <f t="shared" si="84"/>
        <v>3777.4331531360885</v>
      </c>
      <c r="M81" s="28">
        <v>26671.471460608867</v>
      </c>
    </row>
    <row r="82" spans="1:13" ht="13.2" x14ac:dyDescent="0.25">
      <c r="A82" s="4">
        <v>31</v>
      </c>
      <c r="B82" s="103" t="s">
        <v>581</v>
      </c>
      <c r="C82" s="92">
        <f t="shared" si="66"/>
        <v>28138.402390942352</v>
      </c>
      <c r="D82" s="93">
        <f t="shared" si="79"/>
        <v>3517.300298867794</v>
      </c>
      <c r="E82" s="94">
        <f>C82*1.02</f>
        <v>28701.170438761201</v>
      </c>
      <c r="F82" s="95">
        <f t="shared" si="80"/>
        <v>3587.6463048451501</v>
      </c>
      <c r="G82" s="96">
        <f t="shared" ref="G82" si="87">E82*1.02</f>
        <v>29275.193847536426</v>
      </c>
      <c r="H82" s="93">
        <f t="shared" si="82"/>
        <v>3659.3992309420532</v>
      </c>
      <c r="I82" s="94">
        <f t="shared" si="68"/>
        <v>29772.872142944543</v>
      </c>
      <c r="J82" s="95">
        <f t="shared" si="83"/>
        <v>3721.6090178680679</v>
      </c>
      <c r="K82" s="96">
        <f t="shared" si="69"/>
        <v>30219.465225088708</v>
      </c>
      <c r="L82" s="93">
        <f t="shared" si="84"/>
        <v>3777.4331531360885</v>
      </c>
      <c r="M82" s="28">
        <v>26671.471460608867</v>
      </c>
    </row>
    <row r="83" spans="1:13" ht="13.2" x14ac:dyDescent="0.25">
      <c r="A83" s="1"/>
      <c r="B83" s="22" t="s">
        <v>81</v>
      </c>
      <c r="C83" s="66"/>
      <c r="D83" s="67"/>
      <c r="E83" s="25"/>
      <c r="F83" s="99"/>
      <c r="G83" s="100"/>
      <c r="H83" s="101"/>
      <c r="I83" s="25"/>
      <c r="J83" s="102"/>
      <c r="K83" s="100"/>
      <c r="L83" s="89"/>
    </row>
    <row r="84" spans="1:13" ht="13.2" x14ac:dyDescent="0.25">
      <c r="A84" s="4">
        <v>32</v>
      </c>
      <c r="B84" s="103" t="s">
        <v>630</v>
      </c>
      <c r="C84" s="92">
        <f t="shared" si="66"/>
        <v>30256.27905913024</v>
      </c>
      <c r="D84" s="93">
        <f t="shared" ref="D84" si="88">C84/8</f>
        <v>3782.03488239128</v>
      </c>
      <c r="E84" s="94">
        <f>C84*1.02</f>
        <v>30861.404640312845</v>
      </c>
      <c r="F84" s="95">
        <f t="shared" ref="F84" si="89">E84/8</f>
        <v>3857.6755800391056</v>
      </c>
      <c r="G84" s="96">
        <f t="shared" ref="G84" si="90">E84*1.02</f>
        <v>31478.632733119102</v>
      </c>
      <c r="H84" s="93">
        <f t="shared" ref="H84" si="91">G84/8</f>
        <v>3934.8290916398878</v>
      </c>
      <c r="I84" s="94">
        <f t="shared" si="68"/>
        <v>32013.769489582122</v>
      </c>
      <c r="J84" s="95">
        <f t="shared" ref="J84" si="92">I84/8</f>
        <v>4001.7211861977653</v>
      </c>
      <c r="K84" s="96">
        <f t="shared" si="69"/>
        <v>32493.976031925849</v>
      </c>
      <c r="L84" s="93">
        <f t="shared" ref="L84" si="93">K84/8</f>
        <v>4061.7470039907312</v>
      </c>
      <c r="M84" s="28">
        <v>28678.937496805916</v>
      </c>
    </row>
    <row r="85" spans="1:13" ht="13.2" x14ac:dyDescent="0.25">
      <c r="A85" s="1"/>
      <c r="B85" s="109" t="s">
        <v>1205</v>
      </c>
      <c r="C85" s="66"/>
      <c r="D85" s="67"/>
      <c r="E85" s="25"/>
      <c r="F85" s="99"/>
      <c r="G85" s="100"/>
      <c r="H85" s="101"/>
      <c r="I85" s="25"/>
      <c r="J85" s="102"/>
      <c r="K85" s="100"/>
      <c r="L85" s="89"/>
    </row>
    <row r="86" spans="1:13" ht="13.2" x14ac:dyDescent="0.25">
      <c r="A86" s="1" t="s">
        <v>447</v>
      </c>
      <c r="B86" s="109" t="s">
        <v>36</v>
      </c>
      <c r="C86" s="66"/>
      <c r="D86" s="67"/>
      <c r="E86" s="25"/>
      <c r="F86" s="99"/>
      <c r="G86" s="100"/>
      <c r="H86" s="101"/>
      <c r="I86" s="25"/>
      <c r="J86" s="102"/>
      <c r="K86" s="100"/>
      <c r="L86" s="89"/>
    </row>
    <row r="87" spans="1:13" ht="13.2" x14ac:dyDescent="0.25">
      <c r="A87" s="1" t="s">
        <v>447</v>
      </c>
      <c r="B87" s="109" t="s">
        <v>37</v>
      </c>
      <c r="C87" s="66"/>
      <c r="D87" s="67"/>
      <c r="E87" s="25"/>
      <c r="F87" s="99"/>
      <c r="G87" s="100"/>
      <c r="H87" s="101"/>
      <c r="I87" s="25"/>
      <c r="J87" s="102"/>
      <c r="K87" s="100"/>
      <c r="L87" s="89"/>
    </row>
    <row r="88" spans="1:13" ht="13.2" x14ac:dyDescent="0.25">
      <c r="A88" s="1" t="s">
        <v>447</v>
      </c>
      <c r="B88" s="109" t="s">
        <v>38</v>
      </c>
      <c r="C88" s="66"/>
      <c r="D88" s="67"/>
      <c r="E88" s="25"/>
      <c r="F88" s="99"/>
      <c r="G88" s="100"/>
      <c r="H88" s="101"/>
      <c r="I88" s="25"/>
      <c r="J88" s="102"/>
      <c r="K88" s="100"/>
      <c r="L88" s="89"/>
    </row>
    <row r="89" spans="1:13" ht="13.2" x14ac:dyDescent="0.25">
      <c r="A89" s="1" t="s">
        <v>447</v>
      </c>
      <c r="B89" s="109" t="s">
        <v>39</v>
      </c>
      <c r="C89" s="66"/>
      <c r="D89" s="67"/>
      <c r="E89" s="25"/>
      <c r="F89" s="99"/>
      <c r="G89" s="100"/>
      <c r="H89" s="101"/>
      <c r="I89" s="25"/>
      <c r="J89" s="102"/>
      <c r="K89" s="100"/>
      <c r="L89" s="89"/>
    </row>
    <row r="90" spans="1:13" ht="13.2" x14ac:dyDescent="0.25">
      <c r="A90" s="4">
        <v>33</v>
      </c>
      <c r="B90" s="103" t="s">
        <v>913</v>
      </c>
      <c r="C90" s="92">
        <f t="shared" si="66"/>
        <v>28254.24181580167</v>
      </c>
      <c r="D90" s="93">
        <f t="shared" ref="D90" si="94">C90/8</f>
        <v>3531.7802269752087</v>
      </c>
      <c r="E90" s="94">
        <f>C90*1.02</f>
        <v>28819.326652117703</v>
      </c>
      <c r="F90" s="95">
        <f t="shared" ref="F90" si="95">E90/8</f>
        <v>3602.4158315147129</v>
      </c>
      <c r="G90" s="96">
        <f t="shared" ref="G90" si="96">E90*1.02</f>
        <v>29395.713185160057</v>
      </c>
      <c r="H90" s="93">
        <f t="shared" ref="H90" si="97">G90/8</f>
        <v>3674.4641481450071</v>
      </c>
      <c r="I90" s="94">
        <f t="shared" si="68"/>
        <v>29895.440309307774</v>
      </c>
      <c r="J90" s="95">
        <f t="shared" ref="J90" si="98">I90/8</f>
        <v>3736.9300386634718</v>
      </c>
      <c r="K90" s="96">
        <f t="shared" si="69"/>
        <v>30343.871913947387</v>
      </c>
      <c r="L90" s="93">
        <f t="shared" ref="L90" si="99">K90/8</f>
        <v>3792.9839892434234</v>
      </c>
      <c r="M90" s="28">
        <v>26781.271863319122</v>
      </c>
    </row>
    <row r="91" spans="1:13" ht="13.2" x14ac:dyDescent="0.25">
      <c r="A91" s="1" t="s">
        <v>447</v>
      </c>
      <c r="B91" s="109" t="s">
        <v>40</v>
      </c>
      <c r="C91" s="66"/>
      <c r="D91" s="67"/>
      <c r="E91" s="25"/>
      <c r="F91" s="99"/>
      <c r="G91" s="100"/>
      <c r="H91" s="101"/>
      <c r="I91" s="25"/>
      <c r="J91" s="102"/>
      <c r="K91" s="100"/>
      <c r="L91" s="89"/>
    </row>
    <row r="92" spans="1:13" ht="13.2" x14ac:dyDescent="0.25">
      <c r="A92" s="1" t="s">
        <v>447</v>
      </c>
      <c r="B92" s="109" t="s">
        <v>41</v>
      </c>
      <c r="C92" s="66"/>
      <c r="D92" s="67"/>
      <c r="E92" s="25"/>
      <c r="F92" s="99"/>
      <c r="G92" s="100"/>
      <c r="H92" s="101"/>
      <c r="I92" s="25"/>
      <c r="J92" s="102"/>
      <c r="K92" s="100"/>
      <c r="L92" s="89"/>
    </row>
    <row r="93" spans="1:13" ht="13.2" x14ac:dyDescent="0.25">
      <c r="A93" s="1" t="s">
        <v>447</v>
      </c>
      <c r="B93" s="109" t="s">
        <v>42</v>
      </c>
      <c r="C93" s="66"/>
      <c r="D93" s="67"/>
      <c r="E93" s="25"/>
      <c r="F93" s="99"/>
      <c r="G93" s="100"/>
      <c r="H93" s="101"/>
      <c r="I93" s="25"/>
      <c r="J93" s="102"/>
      <c r="K93" s="100"/>
      <c r="L93" s="89"/>
    </row>
    <row r="94" spans="1:13" ht="13.2" x14ac:dyDescent="0.25">
      <c r="A94" s="1" t="s">
        <v>447</v>
      </c>
      <c r="B94" s="109" t="s">
        <v>43</v>
      </c>
      <c r="C94" s="66"/>
      <c r="D94" s="67"/>
      <c r="E94" s="25"/>
      <c r="F94" s="99"/>
      <c r="G94" s="100"/>
      <c r="H94" s="101"/>
      <c r="I94" s="25"/>
      <c r="J94" s="102"/>
      <c r="K94" s="100"/>
      <c r="L94" s="89"/>
    </row>
    <row r="95" spans="1:13" ht="13.2" x14ac:dyDescent="0.25">
      <c r="A95" s="1" t="s">
        <v>447</v>
      </c>
      <c r="B95" s="109" t="s">
        <v>44</v>
      </c>
      <c r="C95" s="66"/>
      <c r="D95" s="67"/>
      <c r="E95" s="25"/>
      <c r="F95" s="99"/>
      <c r="G95" s="100"/>
      <c r="H95" s="101"/>
      <c r="I95" s="25"/>
      <c r="J95" s="102"/>
      <c r="K95" s="100"/>
      <c r="L95" s="89"/>
    </row>
    <row r="96" spans="1:13" ht="13.2" x14ac:dyDescent="0.25">
      <c r="A96" s="4">
        <v>34</v>
      </c>
      <c r="B96" s="103" t="s">
        <v>915</v>
      </c>
      <c r="C96" s="92">
        <f t="shared" si="66"/>
        <v>27233.762462154606</v>
      </c>
      <c r="D96" s="93">
        <f t="shared" ref="D96" si="100">C96/8</f>
        <v>3404.2203077693257</v>
      </c>
      <c r="E96" s="94">
        <f>C96*1.02</f>
        <v>27778.437711397699</v>
      </c>
      <c r="F96" s="95">
        <f t="shared" ref="F96" si="101">E96/8</f>
        <v>3472.3047139247124</v>
      </c>
      <c r="G96" s="96">
        <f t="shared" ref="G96" si="102">E96*1.02</f>
        <v>28334.006465625655</v>
      </c>
      <c r="H96" s="93">
        <f t="shared" ref="H96" si="103">G96/8</f>
        <v>3541.7508082032068</v>
      </c>
      <c r="I96" s="94">
        <f t="shared" si="68"/>
        <v>28815.684575541287</v>
      </c>
      <c r="J96" s="95">
        <f t="shared" ref="J96" si="104">I96/8</f>
        <v>3601.9605719426609</v>
      </c>
      <c r="K96" s="96">
        <f t="shared" si="69"/>
        <v>29247.919844174405</v>
      </c>
      <c r="L96" s="93">
        <f t="shared" ref="L96" si="105">K96/8</f>
        <v>3655.9899805218006</v>
      </c>
      <c r="M96" s="28">
        <v>25813.992855122851</v>
      </c>
    </row>
    <row r="97" spans="1:13" ht="13.2" x14ac:dyDescent="0.25">
      <c r="A97" s="1" t="s">
        <v>447</v>
      </c>
      <c r="B97" s="109" t="s">
        <v>40</v>
      </c>
      <c r="C97" s="66"/>
      <c r="D97" s="67"/>
      <c r="E97" s="25"/>
      <c r="F97" s="99"/>
      <c r="G97" s="88"/>
      <c r="H97" s="89"/>
      <c r="I97" s="86"/>
      <c r="J97" s="90"/>
      <c r="K97" s="88"/>
      <c r="L97" s="89"/>
      <c r="M97" s="45"/>
    </row>
    <row r="98" spans="1:13" ht="13.2" x14ac:dyDescent="0.25">
      <c r="A98" s="1" t="s">
        <v>447</v>
      </c>
      <c r="B98" s="109" t="s">
        <v>632</v>
      </c>
      <c r="C98" s="66"/>
      <c r="D98" s="67"/>
      <c r="E98" s="25"/>
      <c r="F98" s="99"/>
      <c r="G98" s="88"/>
      <c r="H98" s="89"/>
      <c r="I98" s="86"/>
      <c r="J98" s="90"/>
      <c r="K98" s="88"/>
      <c r="L98" s="89"/>
    </row>
    <row r="99" spans="1:13" ht="13.2" x14ac:dyDescent="0.25">
      <c r="A99" s="1" t="s">
        <v>447</v>
      </c>
      <c r="B99" s="109" t="s">
        <v>633</v>
      </c>
      <c r="C99" s="66"/>
      <c r="D99" s="67"/>
      <c r="E99" s="25"/>
      <c r="F99" s="99"/>
      <c r="G99" s="88"/>
      <c r="H99" s="89"/>
      <c r="I99" s="86"/>
      <c r="J99" s="90"/>
      <c r="K99" s="88"/>
      <c r="L99" s="89"/>
    </row>
    <row r="100" spans="1:13" ht="13.2" x14ac:dyDescent="0.25">
      <c r="A100" s="1" t="s">
        <v>447</v>
      </c>
      <c r="B100" s="109" t="s">
        <v>634</v>
      </c>
      <c r="C100" s="66"/>
      <c r="D100" s="67"/>
      <c r="E100" s="25"/>
      <c r="F100" s="99"/>
      <c r="G100" s="88"/>
      <c r="H100" s="89"/>
      <c r="I100" s="86"/>
      <c r="J100" s="90"/>
      <c r="K100" s="88"/>
      <c r="L100" s="89"/>
    </row>
    <row r="101" spans="1:13" ht="13.2" x14ac:dyDescent="0.25">
      <c r="A101" s="1" t="s">
        <v>447</v>
      </c>
      <c r="B101" s="109" t="s">
        <v>635</v>
      </c>
      <c r="C101" s="66"/>
      <c r="D101" s="67"/>
      <c r="E101" s="25"/>
      <c r="F101" s="99"/>
      <c r="G101" s="88"/>
      <c r="H101" s="89"/>
      <c r="I101" s="86"/>
      <c r="J101" s="90"/>
      <c r="K101" s="88"/>
      <c r="L101" s="89"/>
    </row>
    <row r="102" spans="1:13" ht="13.2" x14ac:dyDescent="0.25">
      <c r="A102" s="1" t="s">
        <v>447</v>
      </c>
      <c r="B102" s="109" t="s">
        <v>636</v>
      </c>
      <c r="C102" s="66"/>
      <c r="D102" s="67"/>
      <c r="E102" s="25"/>
      <c r="F102" s="99"/>
      <c r="G102" s="88"/>
      <c r="H102" s="89"/>
      <c r="I102" s="86"/>
      <c r="J102" s="90"/>
      <c r="K102" s="88"/>
      <c r="L102" s="89"/>
    </row>
    <row r="103" spans="1:13" ht="13.2" x14ac:dyDescent="0.25">
      <c r="A103" s="1" t="s">
        <v>447</v>
      </c>
      <c r="B103" s="109" t="s">
        <v>637</v>
      </c>
      <c r="C103" s="66"/>
      <c r="D103" s="67"/>
      <c r="E103" s="25"/>
      <c r="F103" s="99"/>
      <c r="G103" s="88"/>
      <c r="H103" s="89"/>
      <c r="I103" s="86"/>
      <c r="J103" s="90"/>
      <c r="K103" s="88"/>
      <c r="L103" s="89"/>
    </row>
    <row r="104" spans="1:13" ht="13.2" x14ac:dyDescent="0.25">
      <c r="A104" s="1" t="s">
        <v>447</v>
      </c>
      <c r="B104" s="22" t="s">
        <v>449</v>
      </c>
      <c r="C104" s="66"/>
      <c r="D104" s="67"/>
      <c r="E104" s="25"/>
      <c r="F104" s="99"/>
      <c r="G104" s="88"/>
      <c r="H104" s="89"/>
      <c r="I104" s="86"/>
      <c r="J104" s="90"/>
      <c r="K104" s="88"/>
      <c r="L104" s="89"/>
    </row>
    <row r="105" spans="1:13" ht="38.25" customHeight="1" x14ac:dyDescent="0.25">
      <c r="A105" s="3">
        <v>35</v>
      </c>
      <c r="B105" s="108" t="s">
        <v>7</v>
      </c>
      <c r="C105" s="66"/>
      <c r="D105" s="67"/>
      <c r="E105" s="25"/>
      <c r="F105" s="99"/>
      <c r="G105" s="88"/>
      <c r="H105" s="89"/>
      <c r="I105" s="86"/>
      <c r="J105" s="90"/>
      <c r="K105" s="88"/>
      <c r="L105" s="89"/>
    </row>
    <row r="106" spans="1:13" ht="24.75" customHeight="1" x14ac:dyDescent="0.25">
      <c r="A106" s="3">
        <v>36</v>
      </c>
      <c r="B106" s="232" t="s">
        <v>1093</v>
      </c>
      <c r="C106" s="66"/>
      <c r="D106" s="67"/>
      <c r="E106" s="25"/>
      <c r="F106" s="99"/>
      <c r="G106" s="88"/>
      <c r="H106" s="89"/>
      <c r="I106" s="86"/>
      <c r="J106" s="90"/>
      <c r="K106" s="88"/>
      <c r="L106" s="89"/>
    </row>
    <row r="107" spans="1:13" ht="37.5" customHeight="1" x14ac:dyDescent="0.25">
      <c r="A107" s="3">
        <v>37</v>
      </c>
      <c r="B107" s="108" t="s">
        <v>1062</v>
      </c>
      <c r="C107" s="66"/>
      <c r="D107" s="67"/>
      <c r="E107" s="25"/>
      <c r="F107" s="99"/>
      <c r="G107" s="88"/>
      <c r="H107" s="89"/>
      <c r="I107" s="86"/>
      <c r="J107" s="90"/>
      <c r="K107" s="88"/>
      <c r="L107" s="89"/>
    </row>
    <row r="108" spans="1:13" ht="13.5" customHeight="1" x14ac:dyDescent="0.25">
      <c r="A108" s="3"/>
      <c r="B108" s="108"/>
      <c r="C108" s="66"/>
      <c r="D108" s="67"/>
      <c r="E108" s="25"/>
      <c r="F108" s="99"/>
      <c r="G108" s="88"/>
      <c r="H108" s="89"/>
      <c r="I108" s="86"/>
      <c r="J108" s="90"/>
      <c r="K108" s="88"/>
      <c r="L108" s="89"/>
    </row>
    <row r="109" spans="1:13" ht="27.9" customHeight="1" x14ac:dyDescent="0.25">
      <c r="A109" s="1"/>
      <c r="B109" s="57" t="s">
        <v>30</v>
      </c>
      <c r="C109" s="84"/>
      <c r="D109" s="233"/>
      <c r="E109" s="86"/>
      <c r="F109" s="87"/>
      <c r="G109" s="88"/>
      <c r="H109" s="89"/>
      <c r="I109" s="86"/>
      <c r="J109" s="90"/>
      <c r="K109" s="88"/>
      <c r="L109"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6"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N55"/>
  <sheetViews>
    <sheetView zoomScaleNormal="100" zoomScaleSheetLayoutView="75" workbookViewId="0">
      <selection sqref="A1:L53"/>
    </sheetView>
  </sheetViews>
  <sheetFormatPr baseColWidth="10" defaultColWidth="11.44140625" defaultRowHeight="13.2" x14ac:dyDescent="0.25"/>
  <cols>
    <col min="1" max="1" width="4.6640625" style="2" customWidth="1"/>
    <col min="2" max="2" width="110.6640625" style="8" customWidth="1"/>
    <col min="3" max="4" width="13.109375" style="18" customWidth="1"/>
    <col min="5" max="5" width="11.6640625" style="17" customWidth="1"/>
    <col min="6" max="6" width="11.6640625" style="8" customWidth="1"/>
    <col min="7" max="8" width="11.44140625" style="8" customWidth="1"/>
    <col min="9" max="11" width="10" style="17" customWidth="1"/>
    <col min="12" max="12" width="10" style="11" customWidth="1"/>
    <col min="14" max="14" width="0" hidden="1" customWidth="1"/>
  </cols>
  <sheetData>
    <row r="1" spans="1:14" ht="15" customHeight="1" x14ac:dyDescent="0.25">
      <c r="A1" s="184" t="s">
        <v>1038</v>
      </c>
      <c r="B1" s="56" t="s">
        <v>379</v>
      </c>
      <c r="C1" s="72" t="s">
        <v>1456</v>
      </c>
      <c r="D1" s="73" t="s">
        <v>1457</v>
      </c>
      <c r="E1" s="74" t="s">
        <v>1456</v>
      </c>
      <c r="F1" s="75" t="s">
        <v>1457</v>
      </c>
      <c r="G1" s="72" t="s">
        <v>1456</v>
      </c>
      <c r="H1" s="73" t="s">
        <v>1457</v>
      </c>
      <c r="I1" s="74" t="s">
        <v>1456</v>
      </c>
      <c r="J1" s="75" t="s">
        <v>1457</v>
      </c>
      <c r="K1" s="72" t="s">
        <v>1456</v>
      </c>
      <c r="L1" s="73" t="s">
        <v>1457</v>
      </c>
      <c r="N1" t="s">
        <v>1369</v>
      </c>
    </row>
    <row r="2" spans="1:14" ht="24.75" customHeight="1" x14ac:dyDescent="0.25">
      <c r="A2" s="189"/>
      <c r="B2" s="79"/>
      <c r="C2" s="296" t="s">
        <v>1375</v>
      </c>
      <c r="D2" s="297"/>
      <c r="E2" s="299" t="s">
        <v>1376</v>
      </c>
      <c r="F2" s="299"/>
      <c r="G2" s="296" t="s">
        <v>1377</v>
      </c>
      <c r="H2" s="297"/>
      <c r="I2" s="299" t="s">
        <v>1378</v>
      </c>
      <c r="J2" s="299"/>
      <c r="K2" s="300" t="s">
        <v>1379</v>
      </c>
      <c r="L2" s="301"/>
      <c r="N2" t="s">
        <v>1379</v>
      </c>
    </row>
    <row r="3" spans="1:14" ht="20.100000000000001" customHeight="1" x14ac:dyDescent="0.25">
      <c r="A3" s="193"/>
      <c r="B3" s="81"/>
      <c r="C3" s="292" t="str">
        <f>'I (UNO)'!C3</f>
        <v>BÁSICO</v>
      </c>
      <c r="D3" s="293"/>
      <c r="E3" s="295" t="str">
        <f>'I (UNO)'!E3</f>
        <v>BÁSICO</v>
      </c>
      <c r="F3" s="295"/>
      <c r="G3" s="292" t="str">
        <f>'I (UNO)'!G3</f>
        <v>BÁSICO</v>
      </c>
      <c r="H3" s="293"/>
      <c r="I3" s="295" t="s">
        <v>862</v>
      </c>
      <c r="J3" s="295"/>
      <c r="K3" s="292" t="str">
        <f>'I (UNO)'!K3</f>
        <v>BÁSICO</v>
      </c>
      <c r="L3" s="293"/>
      <c r="N3" t="s">
        <v>862</v>
      </c>
    </row>
    <row r="4" spans="1:14" x14ac:dyDescent="0.25">
      <c r="A4" s="1"/>
      <c r="B4" s="57" t="s">
        <v>788</v>
      </c>
      <c r="C4" s="61"/>
      <c r="D4" s="62"/>
      <c r="E4" s="16"/>
      <c r="F4" s="57"/>
      <c r="G4" s="88"/>
      <c r="H4" s="89"/>
      <c r="I4" s="86"/>
      <c r="J4" s="90"/>
      <c r="K4" s="88"/>
      <c r="L4" s="89"/>
    </row>
    <row r="5" spans="1:14" x14ac:dyDescent="0.25">
      <c r="A5" s="1"/>
      <c r="B5" s="22" t="s">
        <v>789</v>
      </c>
      <c r="C5" s="61"/>
      <c r="D5" s="62"/>
      <c r="E5" s="15"/>
      <c r="F5" s="22"/>
      <c r="G5" s="88"/>
      <c r="H5" s="89"/>
      <c r="I5" s="86"/>
      <c r="J5" s="90"/>
      <c r="K5" s="88"/>
      <c r="L5" s="89"/>
      <c r="N5" s="7"/>
    </row>
    <row r="6" spans="1:14" ht="24.75" customHeight="1" x14ac:dyDescent="0.25">
      <c r="A6" s="1"/>
      <c r="B6" s="108" t="s">
        <v>720</v>
      </c>
      <c r="C6" s="84"/>
      <c r="D6" s="233"/>
      <c r="E6" s="206"/>
      <c r="F6" s="108"/>
      <c r="G6" s="88"/>
      <c r="H6" s="89"/>
      <c r="I6" s="86"/>
      <c r="J6" s="90"/>
      <c r="K6" s="88"/>
      <c r="L6" s="89"/>
    </row>
    <row r="7" spans="1:14" ht="92.25" customHeight="1" x14ac:dyDescent="0.25">
      <c r="A7" s="1"/>
      <c r="B7" s="109" t="s">
        <v>1257</v>
      </c>
      <c r="C7" s="255"/>
      <c r="D7" s="256"/>
      <c r="E7" s="205"/>
      <c r="F7" s="109"/>
      <c r="G7" s="88"/>
      <c r="H7" s="89"/>
      <c r="I7" s="86"/>
      <c r="J7" s="90"/>
      <c r="K7" s="88"/>
      <c r="L7" s="89"/>
    </row>
    <row r="8" spans="1:14" x14ac:dyDescent="0.25">
      <c r="A8" s="1"/>
      <c r="B8" s="22" t="s">
        <v>721</v>
      </c>
      <c r="C8" s="61"/>
      <c r="D8" s="62"/>
      <c r="E8" s="15"/>
      <c r="F8" s="22"/>
      <c r="G8" s="88"/>
      <c r="H8" s="89"/>
      <c r="I8" s="86"/>
      <c r="J8" s="90"/>
      <c r="K8" s="88"/>
      <c r="L8" s="89"/>
    </row>
    <row r="9" spans="1:14" x14ac:dyDescent="0.25">
      <c r="A9" s="1"/>
      <c r="B9" s="109" t="s">
        <v>722</v>
      </c>
      <c r="C9" s="255"/>
      <c r="D9" s="256"/>
      <c r="E9" s="205"/>
      <c r="F9" s="109"/>
      <c r="G9" s="88"/>
      <c r="H9" s="89"/>
      <c r="I9" s="86"/>
      <c r="J9" s="90"/>
      <c r="K9" s="88"/>
      <c r="L9" s="89"/>
    </row>
    <row r="10" spans="1:14" x14ac:dyDescent="0.25">
      <c r="A10" s="4">
        <v>1</v>
      </c>
      <c r="B10" s="58" t="s">
        <v>651</v>
      </c>
      <c r="C10" s="63">
        <f>N10*1.055</f>
        <v>30836.415755136335</v>
      </c>
      <c r="D10" s="93">
        <f t="shared" ref="D10" si="0">C10/8</f>
        <v>3854.5519693920419</v>
      </c>
      <c r="E10" s="60">
        <f>C10*1.02</f>
        <v>31453.144070239061</v>
      </c>
      <c r="F10" s="95">
        <f t="shared" ref="F10" si="1">E10/8</f>
        <v>3931.6430087798826</v>
      </c>
      <c r="G10" s="96">
        <f>E10*1.02</f>
        <v>32082.206951643842</v>
      </c>
      <c r="H10" s="93">
        <f t="shared" ref="H10" si="2">G10/8</f>
        <v>4010.2758689554803</v>
      </c>
      <c r="I10" s="94">
        <f>G10*1.017</f>
        <v>32627.604469821785</v>
      </c>
      <c r="J10" s="95">
        <f t="shared" ref="J10" si="3">I10/8</f>
        <v>4078.4505587277231</v>
      </c>
      <c r="K10" s="96">
        <f>I10*1.015</f>
        <v>33117.018536869109</v>
      </c>
      <c r="L10" s="93">
        <f t="shared" ref="L10" si="4">K10/8</f>
        <v>4139.6273171086386</v>
      </c>
      <c r="N10">
        <v>29228.830099655297</v>
      </c>
    </row>
    <row r="11" spans="1:14" ht="12.75" customHeight="1" x14ac:dyDescent="0.25">
      <c r="A11" s="1"/>
      <c r="B11" s="108" t="s">
        <v>723</v>
      </c>
      <c r="C11" s="64"/>
      <c r="D11" s="65"/>
      <c r="E11" s="23"/>
      <c r="F11" s="68"/>
      <c r="G11" s="100"/>
      <c r="H11" s="101"/>
      <c r="I11" s="25"/>
      <c r="J11" s="102"/>
      <c r="K11" s="100"/>
      <c r="L11" s="101"/>
    </row>
    <row r="12" spans="1:14" ht="25.5" customHeight="1" x14ac:dyDescent="0.25">
      <c r="A12" s="1"/>
      <c r="B12" s="108" t="s">
        <v>1189</v>
      </c>
      <c r="C12" s="64"/>
      <c r="D12" s="65"/>
      <c r="E12" s="23"/>
      <c r="F12" s="68"/>
      <c r="G12" s="100"/>
      <c r="H12" s="101"/>
      <c r="I12" s="25"/>
      <c r="J12" s="102"/>
      <c r="K12" s="100"/>
      <c r="L12" s="101"/>
    </row>
    <row r="13" spans="1:14" ht="27" customHeight="1" x14ac:dyDescent="0.25">
      <c r="A13" s="1"/>
      <c r="B13" s="57" t="s">
        <v>724</v>
      </c>
      <c r="C13" s="64"/>
      <c r="D13" s="65"/>
      <c r="E13" s="23"/>
      <c r="F13" s="68"/>
      <c r="G13" s="100"/>
      <c r="H13" s="101"/>
      <c r="I13" s="25"/>
      <c r="J13" s="102"/>
      <c r="K13" s="100"/>
      <c r="L13" s="101"/>
    </row>
    <row r="14" spans="1:14" x14ac:dyDescent="0.25">
      <c r="A14" s="1"/>
      <c r="B14" s="87" t="s">
        <v>1196</v>
      </c>
      <c r="C14" s="64"/>
      <c r="D14" s="65"/>
      <c r="E14" s="23"/>
      <c r="F14" s="68"/>
      <c r="G14" s="100"/>
      <c r="H14" s="101"/>
      <c r="I14" s="25"/>
      <c r="J14" s="102"/>
      <c r="K14" s="100"/>
      <c r="L14" s="101"/>
    </row>
    <row r="15" spans="1:14" x14ac:dyDescent="0.25">
      <c r="A15" s="1"/>
      <c r="B15" s="87" t="s">
        <v>1191</v>
      </c>
      <c r="C15" s="64"/>
      <c r="D15" s="65"/>
      <c r="E15" s="23"/>
      <c r="F15" s="68"/>
      <c r="G15" s="100"/>
      <c r="H15" s="101"/>
      <c r="I15" s="25"/>
      <c r="J15" s="102"/>
      <c r="K15" s="100"/>
      <c r="L15" s="101"/>
    </row>
    <row r="16" spans="1:14" x14ac:dyDescent="0.25">
      <c r="A16" s="1"/>
      <c r="B16" s="87" t="s">
        <v>1190</v>
      </c>
      <c r="C16" s="64"/>
      <c r="D16" s="65"/>
      <c r="E16" s="23"/>
      <c r="F16" s="68"/>
      <c r="G16" s="100"/>
      <c r="H16" s="101"/>
      <c r="I16" s="25"/>
      <c r="J16" s="102"/>
      <c r="K16" s="100"/>
      <c r="L16" s="101"/>
    </row>
    <row r="17" spans="1:14" x14ac:dyDescent="0.25">
      <c r="A17" s="1"/>
      <c r="B17" s="87" t="s">
        <v>1192</v>
      </c>
      <c r="C17" s="64"/>
      <c r="D17" s="65"/>
      <c r="E17" s="23"/>
      <c r="F17" s="68"/>
      <c r="G17" s="100"/>
      <c r="H17" s="101"/>
      <c r="I17" s="25"/>
      <c r="J17" s="102"/>
      <c r="K17" s="100"/>
      <c r="L17" s="101"/>
    </row>
    <row r="18" spans="1:14" x14ac:dyDescent="0.25">
      <c r="A18" s="1"/>
      <c r="B18" s="87" t="s">
        <v>1193</v>
      </c>
      <c r="C18" s="64"/>
      <c r="D18" s="65"/>
      <c r="E18" s="23"/>
      <c r="F18" s="68"/>
      <c r="G18" s="100"/>
      <c r="H18" s="101"/>
      <c r="I18" s="25"/>
      <c r="J18" s="102"/>
      <c r="K18" s="100"/>
      <c r="L18" s="101"/>
    </row>
    <row r="19" spans="1:14" x14ac:dyDescent="0.25">
      <c r="A19" s="1"/>
      <c r="B19" s="87" t="s">
        <v>1194</v>
      </c>
      <c r="C19" s="64"/>
      <c r="D19" s="65"/>
      <c r="E19" s="23"/>
      <c r="F19" s="68"/>
      <c r="G19" s="100"/>
      <c r="H19" s="101"/>
      <c r="I19" s="25"/>
      <c r="J19" s="102"/>
      <c r="K19" s="100"/>
      <c r="L19" s="101"/>
    </row>
    <row r="20" spans="1:14" x14ac:dyDescent="0.25">
      <c r="A20" s="1"/>
      <c r="B20" s="87" t="s">
        <v>1195</v>
      </c>
      <c r="C20" s="64"/>
      <c r="D20" s="65"/>
      <c r="E20" s="23"/>
      <c r="F20" s="68"/>
      <c r="G20" s="100"/>
      <c r="H20" s="101"/>
      <c r="I20" s="25"/>
      <c r="J20" s="102"/>
      <c r="K20" s="100"/>
      <c r="L20" s="101"/>
    </row>
    <row r="21" spans="1:14" x14ac:dyDescent="0.25">
      <c r="A21" s="1"/>
      <c r="B21" s="109" t="s">
        <v>1215</v>
      </c>
      <c r="C21" s="64"/>
      <c r="D21" s="65"/>
      <c r="E21" s="23"/>
      <c r="F21" s="68"/>
      <c r="G21" s="100"/>
      <c r="H21" s="101"/>
      <c r="I21" s="25"/>
      <c r="J21" s="102"/>
      <c r="K21" s="100"/>
      <c r="L21" s="101"/>
    </row>
    <row r="22" spans="1:14" x14ac:dyDescent="0.25">
      <c r="A22" s="4">
        <v>2</v>
      </c>
      <c r="B22" s="58" t="s">
        <v>913</v>
      </c>
      <c r="C22" s="63">
        <f>N22*1.055</f>
        <v>29520.22727778296</v>
      </c>
      <c r="D22" s="93">
        <f t="shared" ref="D22" si="5">C22/8</f>
        <v>3690.02840972287</v>
      </c>
      <c r="E22" s="60">
        <f>C22*1.02</f>
        <v>30110.631823338619</v>
      </c>
      <c r="F22" s="95">
        <f t="shared" ref="F22" si="6">E22/8</f>
        <v>3763.8289779173274</v>
      </c>
      <c r="G22" s="96">
        <f>E22*1.02</f>
        <v>30712.844459805394</v>
      </c>
      <c r="H22" s="93">
        <f t="shared" ref="H22" si="7">G22/8</f>
        <v>3839.1055574756742</v>
      </c>
      <c r="I22" s="94">
        <f>G22*1.017</f>
        <v>31234.962815622082</v>
      </c>
      <c r="J22" s="95">
        <f t="shared" ref="J22" si="8">I22/8</f>
        <v>3904.3703519527603</v>
      </c>
      <c r="K22" s="96">
        <f>I22*1.015</f>
        <v>31703.48725785641</v>
      </c>
      <c r="L22" s="93">
        <f t="shared" ref="L22" si="9">K22/8</f>
        <v>3962.9359072320512</v>
      </c>
      <c r="N22">
        <v>27981.258083206598</v>
      </c>
    </row>
    <row r="23" spans="1:14" ht="12.75" customHeight="1" x14ac:dyDescent="0.25">
      <c r="A23" s="1"/>
      <c r="B23" s="108" t="s">
        <v>1216</v>
      </c>
      <c r="C23" s="64"/>
      <c r="D23" s="65"/>
      <c r="E23" s="23"/>
      <c r="F23" s="68"/>
      <c r="G23" s="100"/>
      <c r="H23" s="101"/>
      <c r="I23" s="25"/>
      <c r="J23" s="102"/>
      <c r="K23" s="100"/>
      <c r="L23" s="101"/>
    </row>
    <row r="24" spans="1:14" x14ac:dyDescent="0.25">
      <c r="A24" s="4">
        <v>3</v>
      </c>
      <c r="B24" s="58" t="s">
        <v>915</v>
      </c>
      <c r="C24" s="63">
        <f t="shared" ref="C24:C33" si="10">N24*1.055</f>
        <v>27827.984949757192</v>
      </c>
      <c r="D24" s="93">
        <f t="shared" ref="D24" si="11">C24/8</f>
        <v>3478.498118719649</v>
      </c>
      <c r="E24" s="60">
        <f>C24*1.02</f>
        <v>28384.544648752337</v>
      </c>
      <c r="F24" s="95">
        <f t="shared" ref="F24" si="12">E24/8</f>
        <v>3548.0680810940421</v>
      </c>
      <c r="G24" s="96">
        <f t="shared" ref="G24" si="13">E24*1.02</f>
        <v>28952.235541727383</v>
      </c>
      <c r="H24" s="93">
        <f t="shared" ref="H24" si="14">G24/8</f>
        <v>3619.0294427159229</v>
      </c>
      <c r="I24" s="94">
        <f t="shared" ref="I24:I33" si="15">G24*1.017</f>
        <v>29444.423545936745</v>
      </c>
      <c r="J24" s="95">
        <f t="shared" ref="J24" si="16">I24/8</f>
        <v>3680.5529432420931</v>
      </c>
      <c r="K24" s="96">
        <f t="shared" ref="K24:K33" si="17">I24*1.015</f>
        <v>29886.089899125793</v>
      </c>
      <c r="L24" s="93">
        <f t="shared" ref="L24" si="18">K24/8</f>
        <v>3735.7612373907241</v>
      </c>
      <c r="N24">
        <v>26377.236919201132</v>
      </c>
    </row>
    <row r="25" spans="1:14" x14ac:dyDescent="0.25">
      <c r="A25" s="1"/>
      <c r="B25" s="109" t="s">
        <v>1217</v>
      </c>
      <c r="C25" s="64"/>
      <c r="D25" s="65"/>
      <c r="E25" s="23"/>
      <c r="F25" s="68"/>
      <c r="G25" s="100"/>
      <c r="H25" s="101"/>
      <c r="I25" s="25"/>
      <c r="J25" s="102"/>
      <c r="K25" s="100"/>
      <c r="L25" s="101"/>
    </row>
    <row r="26" spans="1:14" x14ac:dyDescent="0.25">
      <c r="A26" s="1"/>
      <c r="B26" s="109"/>
      <c r="C26" s="64"/>
      <c r="D26" s="65"/>
      <c r="E26" s="23"/>
      <c r="F26" s="68"/>
      <c r="G26" s="100"/>
      <c r="H26" s="101"/>
      <c r="I26" s="25"/>
      <c r="J26" s="102"/>
      <c r="K26" s="100"/>
      <c r="L26" s="101"/>
    </row>
    <row r="27" spans="1:14" x14ac:dyDescent="0.25">
      <c r="A27" s="1">
        <v>4</v>
      </c>
      <c r="B27" s="59" t="s">
        <v>652</v>
      </c>
      <c r="C27" s="64"/>
      <c r="D27" s="65"/>
      <c r="E27" s="23"/>
      <c r="F27" s="68"/>
      <c r="G27" s="100"/>
      <c r="H27" s="101"/>
      <c r="I27" s="25"/>
      <c r="J27" s="102"/>
      <c r="K27" s="100"/>
      <c r="L27" s="101"/>
    </row>
    <row r="28" spans="1:14" ht="39" customHeight="1" x14ac:dyDescent="0.25">
      <c r="A28" s="1"/>
      <c r="B28" s="108" t="s">
        <v>627</v>
      </c>
      <c r="C28" s="64"/>
      <c r="D28" s="65"/>
      <c r="E28" s="23"/>
      <c r="F28" s="68"/>
      <c r="G28" s="100"/>
      <c r="H28" s="101"/>
      <c r="I28" s="25"/>
      <c r="J28" s="102"/>
      <c r="K28" s="100"/>
      <c r="L28" s="101"/>
    </row>
    <row r="29" spans="1:14" x14ac:dyDescent="0.25">
      <c r="A29" s="4">
        <v>5</v>
      </c>
      <c r="B29" s="58" t="s">
        <v>683</v>
      </c>
      <c r="C29" s="63">
        <f t="shared" si="10"/>
        <v>30836.415755136335</v>
      </c>
      <c r="D29" s="93">
        <f t="shared" ref="D29" si="19">C29/8</f>
        <v>3854.5519693920419</v>
      </c>
      <c r="E29" s="60">
        <f>C29*1.02</f>
        <v>31453.144070239061</v>
      </c>
      <c r="F29" s="95">
        <f t="shared" ref="F29" si="20">E29/8</f>
        <v>3931.6430087798826</v>
      </c>
      <c r="G29" s="96">
        <f t="shared" ref="G29" si="21">E29*1.02</f>
        <v>32082.206951643842</v>
      </c>
      <c r="H29" s="93">
        <f t="shared" ref="H29" si="22">G29/8</f>
        <v>4010.2758689554803</v>
      </c>
      <c r="I29" s="94">
        <f t="shared" si="15"/>
        <v>32627.604469821785</v>
      </c>
      <c r="J29" s="95">
        <f t="shared" ref="J29" si="23">I29/8</f>
        <v>4078.4505587277231</v>
      </c>
      <c r="K29" s="96">
        <f t="shared" si="17"/>
        <v>33117.018536869109</v>
      </c>
      <c r="L29" s="93">
        <f t="shared" ref="L29" si="24">K29/8</f>
        <v>4139.6273171086386</v>
      </c>
      <c r="N29">
        <v>29228.830099655297</v>
      </c>
    </row>
    <row r="30" spans="1:14" ht="26.25" customHeight="1" x14ac:dyDescent="0.25">
      <c r="A30" s="1"/>
      <c r="B30" s="232" t="s">
        <v>342</v>
      </c>
      <c r="C30" s="64"/>
      <c r="D30" s="65"/>
      <c r="E30" s="23"/>
      <c r="F30" s="68"/>
      <c r="G30" s="100"/>
      <c r="H30" s="101"/>
      <c r="I30" s="25"/>
      <c r="J30" s="102"/>
      <c r="K30" s="100"/>
      <c r="L30" s="101"/>
    </row>
    <row r="31" spans="1:14" x14ac:dyDescent="0.25">
      <c r="A31" s="4">
        <v>6</v>
      </c>
      <c r="B31" s="58" t="s">
        <v>684</v>
      </c>
      <c r="C31" s="63">
        <f t="shared" si="10"/>
        <v>29520.22727778296</v>
      </c>
      <c r="D31" s="93">
        <f t="shared" ref="D31" si="25">C31/8</f>
        <v>3690.02840972287</v>
      </c>
      <c r="E31" s="60">
        <f>C31*1.02</f>
        <v>30110.631823338619</v>
      </c>
      <c r="F31" s="95">
        <f t="shared" ref="F31" si="26">E31/8</f>
        <v>3763.8289779173274</v>
      </c>
      <c r="G31" s="96">
        <f t="shared" ref="G31" si="27">E31*1.02</f>
        <v>30712.844459805394</v>
      </c>
      <c r="H31" s="93">
        <f t="shared" ref="H31" si="28">G31/8</f>
        <v>3839.1055574756742</v>
      </c>
      <c r="I31" s="94">
        <f t="shared" si="15"/>
        <v>31234.962815622082</v>
      </c>
      <c r="J31" s="95">
        <f t="shared" ref="J31" si="29">I31/8</f>
        <v>3904.3703519527603</v>
      </c>
      <c r="K31" s="96">
        <f t="shared" si="17"/>
        <v>31703.48725785641</v>
      </c>
      <c r="L31" s="93">
        <f t="shared" ref="L31" si="30">K31/8</f>
        <v>3962.9359072320512</v>
      </c>
      <c r="N31">
        <v>27981.258083206598</v>
      </c>
    </row>
    <row r="32" spans="1:14" ht="93" customHeight="1" x14ac:dyDescent="0.25">
      <c r="A32" s="1"/>
      <c r="B32" s="257" t="s">
        <v>628</v>
      </c>
      <c r="C32" s="64"/>
      <c r="D32" s="65"/>
      <c r="E32" s="23"/>
      <c r="F32" s="68"/>
      <c r="G32" s="100"/>
      <c r="H32" s="101"/>
      <c r="I32" s="25"/>
      <c r="J32" s="102"/>
      <c r="K32" s="100"/>
      <c r="L32" s="101"/>
    </row>
    <row r="33" spans="1:14" x14ac:dyDescent="0.25">
      <c r="A33" s="4">
        <v>7</v>
      </c>
      <c r="B33" s="58" t="s">
        <v>653</v>
      </c>
      <c r="C33" s="63">
        <f t="shared" si="10"/>
        <v>27827.984949757192</v>
      </c>
      <c r="D33" s="93">
        <f t="shared" ref="D33" si="31">C33/8</f>
        <v>3478.498118719649</v>
      </c>
      <c r="E33" s="60">
        <f>C33*1.02</f>
        <v>28384.544648752337</v>
      </c>
      <c r="F33" s="95">
        <f t="shared" ref="F33" si="32">E33/8</f>
        <v>3548.0680810940421</v>
      </c>
      <c r="G33" s="96">
        <f t="shared" ref="G33" si="33">E33*1.02</f>
        <v>28952.235541727383</v>
      </c>
      <c r="H33" s="93">
        <f t="shared" ref="H33" si="34">G33/8</f>
        <v>3619.0294427159229</v>
      </c>
      <c r="I33" s="94">
        <f t="shared" si="15"/>
        <v>29444.423545936745</v>
      </c>
      <c r="J33" s="95">
        <f t="shared" ref="J33" si="35">I33/8</f>
        <v>3680.5529432420931</v>
      </c>
      <c r="K33" s="96">
        <f t="shared" si="17"/>
        <v>29886.089899125793</v>
      </c>
      <c r="L33" s="93">
        <f t="shared" ref="L33" si="36">K33/8</f>
        <v>3735.7612373907241</v>
      </c>
      <c r="N33">
        <v>26377.236919201132</v>
      </c>
    </row>
    <row r="34" spans="1:14" x14ac:dyDescent="0.25">
      <c r="A34" s="1"/>
      <c r="B34" s="109" t="s">
        <v>1004</v>
      </c>
      <c r="C34" s="64"/>
      <c r="D34" s="65"/>
      <c r="E34" s="23"/>
      <c r="F34" s="68"/>
      <c r="G34" s="88"/>
      <c r="H34" s="89"/>
      <c r="I34" s="86"/>
      <c r="J34" s="90"/>
      <c r="K34" s="88"/>
      <c r="L34" s="89"/>
      <c r="N34" s="12"/>
    </row>
    <row r="35" spans="1:14" ht="12.75" customHeight="1" x14ac:dyDescent="0.25">
      <c r="A35" s="1"/>
      <c r="B35" s="57"/>
      <c r="C35" s="64"/>
      <c r="D35" s="65"/>
      <c r="E35" s="23"/>
      <c r="F35" s="68"/>
      <c r="G35" s="88"/>
      <c r="H35" s="89"/>
      <c r="I35" s="86"/>
      <c r="J35" s="90"/>
      <c r="K35" s="88"/>
      <c r="L35" s="89"/>
    </row>
    <row r="36" spans="1:14" ht="18.75" customHeight="1" x14ac:dyDescent="0.25">
      <c r="A36" s="1"/>
      <c r="B36" s="57" t="s">
        <v>1005</v>
      </c>
      <c r="C36" s="64"/>
      <c r="D36" s="65"/>
      <c r="E36" s="23"/>
      <c r="F36" s="68"/>
      <c r="G36" s="88"/>
      <c r="H36" s="89"/>
      <c r="I36" s="86"/>
      <c r="J36" s="90"/>
      <c r="K36" s="88"/>
      <c r="L36" s="89"/>
    </row>
    <row r="37" spans="1:14" x14ac:dyDescent="0.25">
      <c r="A37" s="1">
        <v>8</v>
      </c>
      <c r="B37" s="59" t="s">
        <v>654</v>
      </c>
      <c r="C37" s="64"/>
      <c r="D37" s="65"/>
      <c r="E37" s="23"/>
      <c r="F37" s="68"/>
      <c r="G37" s="88"/>
      <c r="H37" s="89"/>
      <c r="I37" s="86"/>
      <c r="J37" s="90"/>
      <c r="K37" s="88"/>
      <c r="L37" s="89"/>
    </row>
    <row r="38" spans="1:14" x14ac:dyDescent="0.25">
      <c r="A38" s="1"/>
      <c r="B38" s="109" t="s">
        <v>655</v>
      </c>
      <c r="C38" s="64"/>
      <c r="D38" s="65"/>
      <c r="E38" s="23"/>
      <c r="F38" s="68"/>
      <c r="G38" s="88"/>
      <c r="H38" s="89"/>
      <c r="I38" s="86"/>
      <c r="J38" s="90"/>
      <c r="K38" s="88"/>
      <c r="L38" s="89"/>
    </row>
    <row r="39" spans="1:14" ht="78" customHeight="1" x14ac:dyDescent="0.25">
      <c r="A39" s="1"/>
      <c r="B39" s="108" t="s">
        <v>45</v>
      </c>
      <c r="C39" s="66"/>
      <c r="D39" s="67"/>
      <c r="E39" s="24"/>
      <c r="F39" s="69"/>
      <c r="G39" s="88"/>
      <c r="H39" s="89"/>
      <c r="I39" s="86"/>
      <c r="J39" s="90"/>
      <c r="K39" s="88"/>
      <c r="L39" s="89"/>
    </row>
    <row r="40" spans="1:14" x14ac:dyDescent="0.25">
      <c r="A40" s="1"/>
      <c r="B40" s="108" t="s">
        <v>977</v>
      </c>
      <c r="C40" s="66"/>
      <c r="D40" s="67"/>
      <c r="E40" s="24"/>
      <c r="F40" s="69"/>
      <c r="G40" s="88"/>
      <c r="H40" s="89"/>
      <c r="I40" s="86"/>
      <c r="J40" s="90"/>
      <c r="K40" s="88"/>
      <c r="L40" s="89"/>
    </row>
    <row r="41" spans="1:14" ht="24.9" customHeight="1" x14ac:dyDescent="0.25">
      <c r="A41" s="1"/>
      <c r="B41" s="108" t="s">
        <v>519</v>
      </c>
      <c r="C41" s="66"/>
      <c r="D41" s="67"/>
      <c r="E41" s="24"/>
      <c r="F41" s="69"/>
      <c r="G41" s="88"/>
      <c r="H41" s="89"/>
      <c r="I41" s="86"/>
      <c r="J41" s="90"/>
      <c r="K41" s="88"/>
      <c r="L41" s="89"/>
    </row>
    <row r="42" spans="1:14" x14ac:dyDescent="0.25">
      <c r="A42" s="1"/>
      <c r="B42" s="108" t="s">
        <v>520</v>
      </c>
      <c r="C42" s="66"/>
      <c r="D42" s="67"/>
      <c r="E42" s="24"/>
      <c r="F42" s="69"/>
      <c r="G42" s="88"/>
      <c r="H42" s="89"/>
      <c r="I42" s="86"/>
      <c r="J42" s="90"/>
      <c r="K42" s="88"/>
      <c r="L42" s="89"/>
    </row>
    <row r="43" spans="1:14" ht="68.25" customHeight="1" x14ac:dyDescent="0.25">
      <c r="A43" s="1"/>
      <c r="B43" s="108" t="s">
        <v>964</v>
      </c>
      <c r="C43" s="66"/>
      <c r="D43" s="67"/>
      <c r="E43" s="24"/>
      <c r="F43" s="69"/>
      <c r="G43" s="88"/>
      <c r="H43" s="89"/>
      <c r="I43" s="86"/>
      <c r="J43" s="90"/>
      <c r="K43" s="88"/>
      <c r="L43" s="89"/>
    </row>
    <row r="44" spans="1:14" ht="28.5" customHeight="1" x14ac:dyDescent="0.25">
      <c r="A44" s="3"/>
      <c r="B44" s="108" t="s">
        <v>521</v>
      </c>
      <c r="C44" s="66"/>
      <c r="D44" s="67"/>
      <c r="E44" s="24"/>
      <c r="F44" s="69"/>
      <c r="G44" s="88"/>
      <c r="H44" s="89"/>
      <c r="I44" s="86"/>
      <c r="J44" s="90"/>
      <c r="K44" s="88"/>
      <c r="L44" s="89"/>
    </row>
    <row r="45" spans="1:14" ht="28.5" customHeight="1" x14ac:dyDescent="0.25">
      <c r="A45" s="1"/>
      <c r="B45" s="108" t="s">
        <v>505</v>
      </c>
      <c r="C45" s="66"/>
      <c r="D45" s="67"/>
      <c r="E45" s="24"/>
      <c r="F45" s="69"/>
      <c r="G45" s="88"/>
      <c r="H45" s="89"/>
      <c r="I45" s="86"/>
      <c r="J45" s="90"/>
      <c r="K45" s="88"/>
      <c r="L45" s="89"/>
    </row>
    <row r="46" spans="1:14" ht="26.25" customHeight="1" x14ac:dyDescent="0.25">
      <c r="A46" s="1"/>
      <c r="B46" s="108" t="s">
        <v>676</v>
      </c>
      <c r="C46" s="66"/>
      <c r="D46" s="67"/>
      <c r="E46" s="24"/>
      <c r="F46" s="69"/>
      <c r="G46" s="88"/>
      <c r="H46" s="89"/>
      <c r="I46" s="86"/>
      <c r="J46" s="90"/>
      <c r="K46" s="88"/>
      <c r="L46" s="89"/>
    </row>
    <row r="47" spans="1:14" ht="27" customHeight="1" x14ac:dyDescent="0.25">
      <c r="A47" s="1"/>
      <c r="B47" s="108" t="s">
        <v>677</v>
      </c>
      <c r="C47" s="66"/>
      <c r="D47" s="67"/>
      <c r="E47" s="24"/>
      <c r="F47" s="69"/>
      <c r="G47" s="88"/>
      <c r="H47" s="89"/>
      <c r="I47" s="86"/>
      <c r="J47" s="90"/>
      <c r="K47" s="88"/>
      <c r="L47" s="89"/>
    </row>
    <row r="48" spans="1:14" ht="39.75" customHeight="1" x14ac:dyDescent="0.25">
      <c r="A48" s="1"/>
      <c r="B48" s="108" t="s">
        <v>965</v>
      </c>
      <c r="C48" s="66"/>
      <c r="D48" s="67"/>
      <c r="E48" s="24"/>
      <c r="F48" s="69"/>
      <c r="G48" s="88"/>
      <c r="H48" s="89"/>
      <c r="I48" s="86"/>
      <c r="J48" s="90"/>
      <c r="K48" s="88"/>
      <c r="L48" s="89"/>
    </row>
    <row r="49" spans="1:12" ht="26.25" customHeight="1" x14ac:dyDescent="0.25">
      <c r="A49" s="1"/>
      <c r="B49" s="108" t="s">
        <v>1109</v>
      </c>
      <c r="C49" s="66"/>
      <c r="D49" s="67"/>
      <c r="E49" s="24"/>
      <c r="F49" s="69"/>
      <c r="G49" s="88"/>
      <c r="H49" s="89"/>
      <c r="I49" s="86"/>
      <c r="J49" s="90"/>
      <c r="K49" s="88"/>
      <c r="L49" s="89"/>
    </row>
    <row r="50" spans="1:12" ht="24.75" customHeight="1" x14ac:dyDescent="0.25">
      <c r="A50" s="1"/>
      <c r="B50" s="108" t="s">
        <v>1110</v>
      </c>
      <c r="C50" s="66"/>
      <c r="D50" s="67"/>
      <c r="E50" s="24"/>
      <c r="F50" s="69"/>
      <c r="G50" s="88"/>
      <c r="H50" s="89"/>
      <c r="I50" s="86"/>
      <c r="J50" s="90"/>
      <c r="K50" s="88"/>
      <c r="L50" s="89"/>
    </row>
    <row r="51" spans="1:12" ht="39" customHeight="1" x14ac:dyDescent="0.25">
      <c r="A51" s="1"/>
      <c r="B51" s="108" t="s">
        <v>1240</v>
      </c>
      <c r="C51" s="66"/>
      <c r="D51" s="67"/>
      <c r="E51" s="24"/>
      <c r="F51" s="69"/>
      <c r="G51" s="88"/>
      <c r="H51" s="89"/>
      <c r="I51" s="86"/>
      <c r="J51" s="90"/>
      <c r="K51" s="88"/>
      <c r="L51" s="89"/>
    </row>
    <row r="52" spans="1:12" ht="13.5" customHeight="1" x14ac:dyDescent="0.25">
      <c r="A52" s="1"/>
      <c r="B52" s="108"/>
      <c r="C52" s="66"/>
      <c r="D52" s="67"/>
      <c r="E52" s="24"/>
      <c r="F52" s="69"/>
      <c r="G52" s="88"/>
      <c r="H52" s="89"/>
      <c r="I52" s="86"/>
      <c r="J52" s="90"/>
      <c r="K52" s="88"/>
      <c r="L52" s="89"/>
    </row>
    <row r="53" spans="1:12" ht="27.9" customHeight="1" x14ac:dyDescent="0.25">
      <c r="A53" s="1"/>
      <c r="B53" s="57" t="s">
        <v>30</v>
      </c>
      <c r="C53" s="64"/>
      <c r="D53" s="65"/>
      <c r="E53" s="23"/>
      <c r="F53" s="68"/>
      <c r="G53" s="88"/>
      <c r="H53" s="89"/>
      <c r="I53" s="86"/>
      <c r="J53" s="90"/>
      <c r="K53" s="88"/>
      <c r="L53" s="89"/>
    </row>
    <row r="54" spans="1:12" x14ac:dyDescent="0.25">
      <c r="C54" s="19"/>
      <c r="D54" s="19"/>
      <c r="E54" s="20"/>
      <c r="F54" s="24"/>
    </row>
    <row r="55" spans="1:12" x14ac:dyDescent="0.25">
      <c r="C55" s="19"/>
      <c r="D55" s="19"/>
      <c r="E55" s="21"/>
      <c r="F55" s="25"/>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4"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37"/>
  <sheetViews>
    <sheetView zoomScaleNormal="100" zoomScaleSheetLayoutView="75" workbookViewId="0">
      <selection sqref="A1:L35"/>
    </sheetView>
  </sheetViews>
  <sheetFormatPr baseColWidth="10" defaultColWidth="11.44140625" defaultRowHeight="25.5" customHeight="1" x14ac:dyDescent="0.2"/>
  <cols>
    <col min="1" max="1" width="4.6640625" style="27" customWidth="1"/>
    <col min="2" max="2" width="110.6640625" style="32" customWidth="1"/>
    <col min="3" max="3" width="12.33203125" style="30" customWidth="1"/>
    <col min="4" max="4" width="11.6640625" style="31" bestFit="1" customWidth="1"/>
    <col min="5" max="5" width="11.6640625" style="32" bestFit="1" customWidth="1"/>
    <col min="6" max="7" width="11.6640625" style="31" bestFit="1" customWidth="1"/>
    <col min="8" max="20" width="11.6640625" style="40" customWidth="1"/>
    <col min="21" max="21" width="11.44140625" style="28"/>
    <col min="22" max="22" width="0" style="28" hidden="1" customWidth="1"/>
    <col min="23" max="16384" width="11.44140625" style="28"/>
  </cols>
  <sheetData>
    <row r="1" spans="1:22" ht="12.9" customHeight="1" x14ac:dyDescent="0.25">
      <c r="A1" s="184" t="s">
        <v>1038</v>
      </c>
      <c r="B1" s="210" t="s">
        <v>379</v>
      </c>
      <c r="C1" s="74" t="s">
        <v>1373</v>
      </c>
      <c r="D1" s="74" t="s">
        <v>1373</v>
      </c>
      <c r="E1" s="74" t="s">
        <v>1373</v>
      </c>
      <c r="F1" s="187" t="s">
        <v>1371</v>
      </c>
      <c r="G1" s="187" t="s">
        <v>1371</v>
      </c>
      <c r="H1" s="258"/>
      <c r="I1" s="258"/>
      <c r="J1" s="258"/>
      <c r="K1" s="258"/>
      <c r="L1" s="258"/>
      <c r="M1" s="47"/>
      <c r="N1" s="47"/>
      <c r="O1" s="47"/>
      <c r="P1" s="47"/>
      <c r="Q1" s="47"/>
      <c r="R1" s="47"/>
      <c r="S1" s="47"/>
      <c r="T1" s="47"/>
      <c r="V1" s="28" t="s">
        <v>1371</v>
      </c>
    </row>
    <row r="2" spans="1:22" ht="24.75" customHeight="1" x14ac:dyDescent="0.2">
      <c r="A2" s="189"/>
      <c r="B2" s="212"/>
      <c r="C2" s="190" t="s">
        <v>1375</v>
      </c>
      <c r="D2" s="190" t="s">
        <v>1376</v>
      </c>
      <c r="E2" s="191" t="s">
        <v>1377</v>
      </c>
      <c r="F2" s="190" t="s">
        <v>1378</v>
      </c>
      <c r="G2" s="190" t="s">
        <v>1379</v>
      </c>
      <c r="H2" s="259"/>
      <c r="I2" s="259"/>
      <c r="J2" s="259"/>
      <c r="K2" s="259"/>
      <c r="L2" s="259"/>
      <c r="M2" s="13"/>
      <c r="N2" s="13"/>
      <c r="O2" s="13"/>
      <c r="P2" s="13"/>
      <c r="Q2" s="13"/>
      <c r="R2" s="13"/>
      <c r="S2" s="13"/>
      <c r="T2" s="13"/>
      <c r="V2" s="28" t="s">
        <v>1379</v>
      </c>
    </row>
    <row r="3" spans="1:22" ht="20.100000000000001" customHeight="1" x14ac:dyDescent="0.2">
      <c r="A3" s="193"/>
      <c r="B3" s="214"/>
      <c r="C3" s="194" t="s">
        <v>862</v>
      </c>
      <c r="D3" s="194" t="s">
        <v>862</v>
      </c>
      <c r="E3" s="194" t="s">
        <v>862</v>
      </c>
      <c r="F3" s="194" t="s">
        <v>862</v>
      </c>
      <c r="G3" s="194" t="s">
        <v>862</v>
      </c>
      <c r="H3" s="260"/>
      <c r="I3" s="260"/>
      <c r="J3" s="260"/>
      <c r="K3" s="260"/>
      <c r="L3" s="260"/>
      <c r="M3" s="26"/>
      <c r="N3" s="26"/>
      <c r="O3" s="26"/>
      <c r="P3" s="26"/>
      <c r="Q3" s="26"/>
      <c r="R3" s="26"/>
      <c r="S3" s="26"/>
      <c r="T3" s="26"/>
      <c r="V3" s="33" t="s">
        <v>862</v>
      </c>
    </row>
    <row r="4" spans="1:22" ht="12.9" customHeight="1" x14ac:dyDescent="0.25">
      <c r="A4" s="2"/>
      <c r="B4" s="208" t="s">
        <v>22</v>
      </c>
      <c r="C4" s="196"/>
      <c r="D4" s="116"/>
      <c r="E4" s="86"/>
      <c r="F4" s="116"/>
      <c r="G4" s="116"/>
      <c r="H4" s="87"/>
      <c r="I4" s="87"/>
      <c r="J4" s="87"/>
      <c r="K4" s="87"/>
      <c r="L4" s="87"/>
    </row>
    <row r="5" spans="1:22" ht="12.9" customHeight="1" x14ac:dyDescent="0.25">
      <c r="A5" s="2"/>
      <c r="B5" s="15" t="s">
        <v>970</v>
      </c>
      <c r="C5" s="196"/>
      <c r="D5" s="116"/>
      <c r="E5" s="86"/>
      <c r="F5" s="116"/>
      <c r="G5" s="116"/>
      <c r="H5" s="87"/>
      <c r="I5" s="87"/>
      <c r="J5" s="87"/>
      <c r="K5" s="87"/>
      <c r="L5" s="87"/>
    </row>
    <row r="6" spans="1:22" ht="12.9" customHeight="1" x14ac:dyDescent="0.25">
      <c r="A6" s="186">
        <v>1</v>
      </c>
      <c r="B6" s="218" t="s">
        <v>913</v>
      </c>
      <c r="C6" s="261">
        <f>V6*1.055</f>
        <v>770635.59922109661</v>
      </c>
      <c r="D6" s="202">
        <f>C6*1.02</f>
        <v>786048.31120551855</v>
      </c>
      <c r="E6" s="202">
        <f>D6*1.02</f>
        <v>801769.27742962888</v>
      </c>
      <c r="F6" s="202">
        <f>E6*1.017</f>
        <v>815399.35514593252</v>
      </c>
      <c r="G6" s="202">
        <f>F6*1.015</f>
        <v>827630.34547312139</v>
      </c>
      <c r="H6" s="99"/>
      <c r="I6" s="99"/>
      <c r="J6" s="99"/>
      <c r="K6" s="99"/>
      <c r="L6" s="99"/>
      <c r="M6" s="41"/>
      <c r="N6" s="41"/>
      <c r="O6" s="41"/>
      <c r="P6" s="41"/>
      <c r="Q6" s="41"/>
      <c r="R6" s="41"/>
      <c r="S6" s="41"/>
      <c r="T6" s="41"/>
      <c r="V6" s="28">
        <v>730460.28362189257</v>
      </c>
    </row>
    <row r="7" spans="1:22" ht="25.5" customHeight="1" x14ac:dyDescent="0.25">
      <c r="A7" s="2"/>
      <c r="B7" s="206" t="s">
        <v>1243</v>
      </c>
      <c r="C7" s="19"/>
      <c r="D7" s="21"/>
      <c r="E7" s="25"/>
      <c r="F7" s="21"/>
      <c r="G7" s="21"/>
      <c r="H7" s="99"/>
      <c r="I7" s="99"/>
      <c r="J7" s="99"/>
      <c r="K7" s="99"/>
      <c r="L7" s="99"/>
      <c r="M7" s="41"/>
      <c r="N7" s="41"/>
      <c r="O7" s="41"/>
      <c r="P7" s="41"/>
      <c r="Q7" s="41"/>
      <c r="R7" s="41"/>
      <c r="S7" s="41"/>
      <c r="T7" s="41"/>
    </row>
    <row r="8" spans="1:22" ht="12.9" customHeight="1" x14ac:dyDescent="0.25">
      <c r="A8" s="186">
        <v>2</v>
      </c>
      <c r="B8" s="218" t="s">
        <v>915</v>
      </c>
      <c r="C8" s="261">
        <f t="shared" ref="C8:C25" si="0">V8*1.055</f>
        <v>673514.63180318451</v>
      </c>
      <c r="D8" s="202">
        <f t="shared" ref="D8:E8" si="1">C8*1.02</f>
        <v>686984.92443924816</v>
      </c>
      <c r="E8" s="202">
        <f t="shared" si="1"/>
        <v>700724.62292803312</v>
      </c>
      <c r="F8" s="202">
        <f t="shared" ref="F8:F25" si="2">E8*1.017</f>
        <v>712636.94151780964</v>
      </c>
      <c r="G8" s="202">
        <f t="shared" ref="G8:G25" si="3">F8*1.015</f>
        <v>723326.4956405767</v>
      </c>
      <c r="H8" s="99"/>
      <c r="I8" s="99"/>
      <c r="J8" s="99"/>
      <c r="K8" s="99"/>
      <c r="L8" s="99"/>
      <c r="M8" s="41"/>
      <c r="N8" s="41"/>
      <c r="O8" s="41"/>
      <c r="P8" s="41"/>
      <c r="Q8" s="41"/>
      <c r="R8" s="41"/>
      <c r="S8" s="41"/>
      <c r="T8" s="41"/>
      <c r="V8" s="28">
        <v>638402.49460017495</v>
      </c>
    </row>
    <row r="9" spans="1:22" ht="17.25" customHeight="1" x14ac:dyDescent="0.25">
      <c r="A9" s="2"/>
      <c r="B9" s="205" t="s">
        <v>1244</v>
      </c>
      <c r="C9" s="19"/>
      <c r="D9" s="21"/>
      <c r="E9" s="25"/>
      <c r="F9" s="21"/>
      <c r="G9" s="21"/>
      <c r="H9" s="99"/>
      <c r="I9" s="99"/>
      <c r="J9" s="99"/>
      <c r="K9" s="99"/>
      <c r="L9" s="99"/>
      <c r="M9" s="41"/>
      <c r="N9" s="41"/>
      <c r="O9" s="41"/>
      <c r="P9" s="41"/>
      <c r="Q9" s="41"/>
      <c r="R9" s="41"/>
      <c r="S9" s="41"/>
      <c r="T9" s="41"/>
    </row>
    <row r="10" spans="1:22" ht="12.9" customHeight="1" x14ac:dyDescent="0.25">
      <c r="A10" s="186">
        <v>3</v>
      </c>
      <c r="B10" s="218" t="s">
        <v>1241</v>
      </c>
      <c r="C10" s="261">
        <f>V10*1.055</f>
        <v>830377.7580198861</v>
      </c>
      <c r="D10" s="202">
        <f>C10*1.02</f>
        <v>846985.31318028388</v>
      </c>
      <c r="E10" s="202">
        <f>D10*1.02</f>
        <v>863925.01944388961</v>
      </c>
      <c r="F10" s="202">
        <f>E10*1.017</f>
        <v>878611.74477443565</v>
      </c>
      <c r="G10" s="202">
        <f>F10*1.015</f>
        <v>891790.92094605207</v>
      </c>
      <c r="H10" s="99"/>
      <c r="I10" s="99"/>
      <c r="J10" s="99"/>
      <c r="K10" s="99"/>
      <c r="L10" s="99"/>
      <c r="M10" s="41"/>
      <c r="N10" s="41"/>
      <c r="O10" s="41"/>
      <c r="P10" s="41"/>
      <c r="Q10" s="41"/>
      <c r="R10" s="41"/>
      <c r="S10" s="41"/>
      <c r="T10" s="41"/>
      <c r="V10" s="28">
        <v>787087.9222937309</v>
      </c>
    </row>
    <row r="11" spans="1:22" ht="25.5" customHeight="1" x14ac:dyDescent="0.25">
      <c r="A11" s="2"/>
      <c r="B11" s="206" t="s">
        <v>775</v>
      </c>
      <c r="C11" s="19"/>
      <c r="D11" s="21"/>
      <c r="E11" s="25"/>
      <c r="F11" s="21"/>
      <c r="G11" s="21"/>
      <c r="H11" s="99"/>
      <c r="I11" s="99"/>
      <c r="J11" s="99"/>
      <c r="K11" s="99"/>
      <c r="L11" s="99"/>
      <c r="M11" s="41"/>
      <c r="N11" s="41"/>
      <c r="O11" s="41"/>
      <c r="P11" s="41"/>
      <c r="Q11" s="41"/>
      <c r="R11" s="41"/>
      <c r="S11" s="41"/>
      <c r="T11" s="41"/>
    </row>
    <row r="12" spans="1:22" ht="12.9" customHeight="1" x14ac:dyDescent="0.25">
      <c r="A12" s="2"/>
      <c r="B12" s="15" t="s">
        <v>971</v>
      </c>
      <c r="C12" s="19"/>
      <c r="D12" s="21"/>
      <c r="E12" s="25"/>
      <c r="F12" s="21"/>
      <c r="G12" s="21"/>
      <c r="H12" s="99"/>
      <c r="I12" s="99"/>
      <c r="J12" s="99"/>
      <c r="K12" s="99"/>
      <c r="L12" s="99"/>
      <c r="M12" s="41"/>
      <c r="N12" s="41"/>
      <c r="O12" s="41"/>
      <c r="P12" s="41"/>
      <c r="Q12" s="41"/>
      <c r="R12" s="41"/>
      <c r="S12" s="41"/>
      <c r="T12" s="41"/>
    </row>
    <row r="13" spans="1:22" ht="12.9" customHeight="1" x14ac:dyDescent="0.25">
      <c r="A13" s="186">
        <v>4</v>
      </c>
      <c r="B13" s="218" t="s">
        <v>913</v>
      </c>
      <c r="C13" s="261">
        <f t="shared" si="0"/>
        <v>770635.59922109661</v>
      </c>
      <c r="D13" s="202">
        <f t="shared" ref="D13:E13" si="4">C13*1.02</f>
        <v>786048.31120551855</v>
      </c>
      <c r="E13" s="202">
        <f t="shared" si="4"/>
        <v>801769.27742962888</v>
      </c>
      <c r="F13" s="202">
        <f t="shared" si="2"/>
        <v>815399.35514593252</v>
      </c>
      <c r="G13" s="202">
        <f t="shared" si="3"/>
        <v>827630.34547312139</v>
      </c>
      <c r="H13" s="99"/>
      <c r="I13" s="99"/>
      <c r="J13" s="99"/>
      <c r="K13" s="99"/>
      <c r="L13" s="99"/>
      <c r="M13" s="41"/>
      <c r="N13" s="41"/>
      <c r="O13" s="41"/>
      <c r="P13" s="41"/>
      <c r="Q13" s="41"/>
      <c r="R13" s="41"/>
      <c r="S13" s="41"/>
      <c r="T13" s="41"/>
      <c r="V13" s="28">
        <v>730460.28362189257</v>
      </c>
    </row>
    <row r="14" spans="1:22" ht="37.5" customHeight="1" x14ac:dyDescent="0.25">
      <c r="A14" s="2"/>
      <c r="B14" s="206" t="s">
        <v>1086</v>
      </c>
      <c r="C14" s="19"/>
      <c r="D14" s="21"/>
      <c r="E14" s="25"/>
      <c r="F14" s="21"/>
      <c r="G14" s="21"/>
      <c r="H14" s="99"/>
      <c r="I14" s="99"/>
      <c r="J14" s="99"/>
      <c r="K14" s="99"/>
      <c r="L14" s="99"/>
      <c r="M14" s="41"/>
      <c r="N14" s="41"/>
      <c r="O14" s="41"/>
      <c r="P14" s="41"/>
      <c r="Q14" s="41"/>
      <c r="R14" s="41"/>
      <c r="S14" s="41"/>
      <c r="T14" s="41"/>
    </row>
    <row r="15" spans="1:22" ht="12.9" customHeight="1" x14ac:dyDescent="0.25">
      <c r="A15" s="186">
        <v>5</v>
      </c>
      <c r="B15" s="218" t="s">
        <v>915</v>
      </c>
      <c r="C15" s="261">
        <f t="shared" si="0"/>
        <v>673514.63180318451</v>
      </c>
      <c r="D15" s="202">
        <f t="shared" ref="D15:E15" si="5">C15*1.02</f>
        <v>686984.92443924816</v>
      </c>
      <c r="E15" s="202">
        <f t="shared" si="5"/>
        <v>700724.62292803312</v>
      </c>
      <c r="F15" s="202">
        <f t="shared" si="2"/>
        <v>712636.94151780964</v>
      </c>
      <c r="G15" s="202">
        <f t="shared" si="3"/>
        <v>723326.4956405767</v>
      </c>
      <c r="H15" s="99"/>
      <c r="I15" s="99"/>
      <c r="J15" s="99"/>
      <c r="K15" s="99"/>
      <c r="L15" s="99"/>
      <c r="M15" s="41"/>
      <c r="N15" s="41"/>
      <c r="O15" s="41"/>
      <c r="P15" s="41"/>
      <c r="Q15" s="41"/>
      <c r="R15" s="41"/>
      <c r="S15" s="41"/>
      <c r="T15" s="41"/>
      <c r="V15" s="28">
        <v>638402.49460017495</v>
      </c>
    </row>
    <row r="16" spans="1:22" ht="12.9" customHeight="1" x14ac:dyDescent="0.25">
      <c r="A16" s="2"/>
      <c r="B16" s="205" t="s">
        <v>1244</v>
      </c>
      <c r="C16" s="19"/>
      <c r="D16" s="21"/>
      <c r="E16" s="25"/>
      <c r="F16" s="21"/>
      <c r="G16" s="21"/>
      <c r="H16" s="99"/>
      <c r="I16" s="99"/>
      <c r="J16" s="99"/>
      <c r="K16" s="99"/>
      <c r="L16" s="99"/>
      <c r="M16" s="41"/>
      <c r="N16" s="41"/>
      <c r="O16" s="41"/>
      <c r="P16" s="41"/>
      <c r="Q16" s="41"/>
      <c r="R16" s="41"/>
      <c r="S16" s="41"/>
      <c r="T16" s="41"/>
    </row>
    <row r="17" spans="1:26" ht="12.9" customHeight="1" x14ac:dyDescent="0.25">
      <c r="A17" s="2"/>
      <c r="B17" s="15" t="s">
        <v>968</v>
      </c>
      <c r="C17" s="19"/>
      <c r="D17" s="21"/>
      <c r="E17" s="25"/>
      <c r="F17" s="21"/>
      <c r="G17" s="21"/>
      <c r="H17" s="99"/>
      <c r="I17" s="99"/>
      <c r="J17" s="99"/>
      <c r="K17" s="99"/>
      <c r="L17" s="99"/>
      <c r="M17" s="41"/>
      <c r="N17" s="41"/>
      <c r="O17" s="41"/>
      <c r="P17" s="41"/>
      <c r="Q17" s="41"/>
      <c r="R17" s="41"/>
      <c r="S17" s="41"/>
      <c r="T17" s="41"/>
    </row>
    <row r="18" spans="1:26" ht="12.9" customHeight="1" x14ac:dyDescent="0.25">
      <c r="A18" s="186">
        <v>6</v>
      </c>
      <c r="B18" s="218" t="s">
        <v>912</v>
      </c>
      <c r="C18" s="261">
        <f t="shared" si="0"/>
        <v>1055239.8026434225</v>
      </c>
      <c r="D18" s="202">
        <f t="shared" ref="D18:E18" si="6">C18*1.02</f>
        <v>1076344.598696291</v>
      </c>
      <c r="E18" s="202">
        <f t="shared" si="6"/>
        <v>1097871.4906702167</v>
      </c>
      <c r="F18" s="202">
        <f t="shared" si="2"/>
        <v>1116535.3060116102</v>
      </c>
      <c r="G18" s="202">
        <f t="shared" si="3"/>
        <v>1133283.3356017843</v>
      </c>
      <c r="H18" s="99"/>
      <c r="I18" s="99"/>
      <c r="J18" s="99"/>
      <c r="K18" s="99"/>
      <c r="L18" s="99"/>
      <c r="M18" s="41"/>
      <c r="N18" s="41"/>
      <c r="O18" s="41"/>
      <c r="P18" s="41"/>
      <c r="Q18" s="41"/>
      <c r="R18" s="41"/>
      <c r="S18" s="41"/>
      <c r="T18" s="41"/>
      <c r="V18" s="28">
        <v>1000227.3010838128</v>
      </c>
    </row>
    <row r="19" spans="1:26" ht="25.5" customHeight="1" x14ac:dyDescent="0.25">
      <c r="A19" s="2"/>
      <c r="B19" s="206" t="s">
        <v>1087</v>
      </c>
      <c r="C19" s="19"/>
      <c r="D19" s="21"/>
      <c r="E19" s="25"/>
      <c r="F19" s="21"/>
      <c r="G19" s="21"/>
      <c r="H19" s="99"/>
      <c r="I19" s="99"/>
      <c r="J19" s="99"/>
      <c r="K19" s="99"/>
      <c r="L19" s="99"/>
      <c r="M19" s="41"/>
      <c r="N19" s="41"/>
      <c r="O19" s="41"/>
      <c r="P19" s="41"/>
      <c r="Q19" s="41"/>
      <c r="R19" s="41"/>
      <c r="S19" s="41"/>
      <c r="T19" s="41"/>
    </row>
    <row r="20" spans="1:26" ht="12.9" customHeight="1" x14ac:dyDescent="0.25">
      <c r="A20" s="186">
        <v>7</v>
      </c>
      <c r="B20" s="218" t="s">
        <v>913</v>
      </c>
      <c r="C20" s="261">
        <f t="shared" si="0"/>
        <v>770636.10286068532</v>
      </c>
      <c r="D20" s="202">
        <f t="shared" ref="D20:E20" si="7">C20*1.02</f>
        <v>786048.8249178991</v>
      </c>
      <c r="E20" s="202">
        <f t="shared" si="7"/>
        <v>801769.80141625705</v>
      </c>
      <c r="F20" s="202">
        <f t="shared" si="2"/>
        <v>815399.88804033329</v>
      </c>
      <c r="G20" s="202">
        <f t="shared" si="3"/>
        <v>827630.8863609382</v>
      </c>
      <c r="H20" s="99"/>
      <c r="I20" s="99"/>
      <c r="J20" s="99"/>
      <c r="K20" s="99"/>
      <c r="L20" s="99"/>
      <c r="M20" s="41"/>
      <c r="N20" s="41"/>
      <c r="O20" s="41"/>
      <c r="P20" s="41"/>
      <c r="Q20" s="41"/>
      <c r="R20" s="41"/>
      <c r="S20" s="41"/>
      <c r="T20" s="41"/>
      <c r="V20" s="28">
        <v>730460.76100538892</v>
      </c>
    </row>
    <row r="21" spans="1:26" ht="25.5" customHeight="1" x14ac:dyDescent="0.25">
      <c r="A21" s="2"/>
      <c r="B21" s="206" t="s">
        <v>71</v>
      </c>
      <c r="C21" s="19"/>
      <c r="D21" s="21"/>
      <c r="E21" s="25"/>
      <c r="F21" s="21"/>
      <c r="G21" s="21"/>
      <c r="H21" s="99"/>
      <c r="I21" s="99"/>
      <c r="J21" s="99"/>
      <c r="K21" s="99"/>
      <c r="L21" s="99"/>
      <c r="M21" s="41"/>
      <c r="N21" s="41"/>
      <c r="O21" s="41"/>
      <c r="P21" s="41"/>
      <c r="Q21" s="41"/>
      <c r="R21" s="41"/>
      <c r="S21" s="41"/>
      <c r="T21" s="41"/>
    </row>
    <row r="22" spans="1:26" ht="12.9" customHeight="1" x14ac:dyDescent="0.25">
      <c r="A22" s="186">
        <v>8</v>
      </c>
      <c r="B22" s="218" t="s">
        <v>915</v>
      </c>
      <c r="C22" s="261">
        <f t="shared" si="0"/>
        <v>707100.36694944196</v>
      </c>
      <c r="D22" s="202">
        <f t="shared" ref="D22:E22" si="8">C22*1.02</f>
        <v>721242.37428843079</v>
      </c>
      <c r="E22" s="202">
        <f t="shared" si="8"/>
        <v>735667.2217741994</v>
      </c>
      <c r="F22" s="202">
        <f t="shared" si="2"/>
        <v>748173.56454436074</v>
      </c>
      <c r="G22" s="202">
        <f t="shared" si="3"/>
        <v>759396.16801252612</v>
      </c>
      <c r="H22" s="99"/>
      <c r="I22" s="99"/>
      <c r="J22" s="99"/>
      <c r="K22" s="99"/>
      <c r="L22" s="99"/>
      <c r="M22" s="41"/>
      <c r="N22" s="41"/>
      <c r="O22" s="41"/>
      <c r="P22" s="41"/>
      <c r="Q22" s="41"/>
      <c r="R22" s="41"/>
      <c r="S22" s="41"/>
      <c r="T22" s="41"/>
      <c r="V22" s="28">
        <v>670237.31464402087</v>
      </c>
    </row>
    <row r="23" spans="1:26" ht="12.75" customHeight="1" x14ac:dyDescent="0.25">
      <c r="A23" s="2"/>
      <c r="B23" s="206" t="s">
        <v>72</v>
      </c>
      <c r="C23" s="19"/>
      <c r="D23" s="21"/>
      <c r="E23" s="25"/>
      <c r="F23" s="21"/>
      <c r="G23" s="21"/>
      <c r="H23" s="99"/>
      <c r="I23" s="99"/>
      <c r="J23" s="99"/>
      <c r="K23" s="99"/>
      <c r="L23" s="99"/>
      <c r="M23" s="41"/>
      <c r="N23" s="41"/>
      <c r="O23" s="41"/>
      <c r="P23" s="41"/>
      <c r="Q23" s="41"/>
      <c r="R23" s="41"/>
      <c r="S23" s="41"/>
      <c r="T23" s="41"/>
    </row>
    <row r="24" spans="1:26" ht="12.75" customHeight="1" x14ac:dyDescent="0.25">
      <c r="A24" s="2"/>
      <c r="B24" s="199" t="s">
        <v>1366</v>
      </c>
      <c r="C24" s="19"/>
      <c r="D24" s="21"/>
      <c r="E24" s="25"/>
      <c r="F24" s="21"/>
      <c r="G24" s="21"/>
      <c r="H24" s="99"/>
      <c r="I24" s="99"/>
      <c r="J24" s="99"/>
      <c r="K24" s="99"/>
      <c r="L24" s="99"/>
      <c r="M24" s="41"/>
      <c r="N24" s="41"/>
      <c r="O24" s="41"/>
      <c r="P24" s="41"/>
      <c r="Q24" s="41"/>
      <c r="R24" s="41"/>
      <c r="S24" s="41"/>
      <c r="T24" s="41"/>
    </row>
    <row r="25" spans="1:26" ht="12.75" customHeight="1" x14ac:dyDescent="0.25">
      <c r="A25" s="186">
        <v>9</v>
      </c>
      <c r="B25" s="218" t="s">
        <v>915</v>
      </c>
      <c r="C25" s="261">
        <f t="shared" si="0"/>
        <v>707100.36694944196</v>
      </c>
      <c r="D25" s="202">
        <f t="shared" ref="D25:E25" si="9">C25*1.02</f>
        <v>721242.37428843079</v>
      </c>
      <c r="E25" s="202">
        <f t="shared" si="9"/>
        <v>735667.2217741994</v>
      </c>
      <c r="F25" s="202">
        <f t="shared" si="2"/>
        <v>748173.56454436074</v>
      </c>
      <c r="G25" s="202">
        <f t="shared" si="3"/>
        <v>759396.16801252612</v>
      </c>
      <c r="H25" s="99"/>
      <c r="I25" s="99"/>
      <c r="J25" s="99"/>
      <c r="K25" s="99"/>
      <c r="L25" s="99"/>
      <c r="M25" s="41"/>
      <c r="N25" s="41"/>
      <c r="O25" s="41"/>
      <c r="P25" s="41"/>
      <c r="Q25" s="41"/>
      <c r="R25" s="41"/>
      <c r="S25" s="41"/>
      <c r="T25" s="41"/>
      <c r="V25" s="28">
        <v>670237.31464402087</v>
      </c>
    </row>
    <row r="26" spans="1:26" ht="12.75" customHeight="1" x14ac:dyDescent="0.25">
      <c r="A26" s="2"/>
      <c r="B26" s="262" t="s">
        <v>1367</v>
      </c>
      <c r="C26" s="196"/>
      <c r="D26" s="116"/>
      <c r="E26" s="25"/>
      <c r="F26" s="21"/>
      <c r="G26" s="21"/>
      <c r="H26" s="99"/>
      <c r="I26" s="99"/>
      <c r="J26" s="99"/>
      <c r="K26" s="99"/>
      <c r="L26" s="99"/>
      <c r="M26" s="41"/>
      <c r="N26" s="41"/>
      <c r="O26" s="41"/>
      <c r="P26" s="41"/>
      <c r="Q26" s="41"/>
      <c r="R26" s="41"/>
      <c r="S26" s="41"/>
      <c r="T26" s="41"/>
    </row>
    <row r="27" spans="1:26" ht="12" customHeight="1" x14ac:dyDescent="0.25">
      <c r="A27" s="2"/>
      <c r="B27" s="206"/>
      <c r="C27" s="196"/>
      <c r="D27" s="116"/>
      <c r="E27" s="25"/>
      <c r="F27" s="21"/>
      <c r="G27" s="21"/>
      <c r="H27" s="99"/>
      <c r="I27" s="99"/>
      <c r="J27" s="99"/>
      <c r="K27" s="99"/>
      <c r="L27" s="99"/>
      <c r="M27" s="41"/>
      <c r="N27" s="41"/>
      <c r="O27" s="41"/>
      <c r="P27" s="41"/>
      <c r="Q27" s="41"/>
      <c r="R27" s="41"/>
      <c r="S27" s="41"/>
      <c r="T27" s="41"/>
    </row>
    <row r="28" spans="1:26" ht="12" customHeight="1" x14ac:dyDescent="0.25">
      <c r="A28" s="2"/>
      <c r="B28" s="108"/>
      <c r="C28" s="72" t="s">
        <v>1456</v>
      </c>
      <c r="D28" s="73" t="s">
        <v>1457</v>
      </c>
      <c r="E28" s="74" t="s">
        <v>1456</v>
      </c>
      <c r="F28" s="75" t="s">
        <v>1457</v>
      </c>
      <c r="G28" s="72" t="s">
        <v>1456</v>
      </c>
      <c r="H28" s="73" t="s">
        <v>1457</v>
      </c>
      <c r="I28" s="74" t="s">
        <v>1456</v>
      </c>
      <c r="J28" s="75" t="s">
        <v>1457</v>
      </c>
      <c r="K28" s="72" t="s">
        <v>1456</v>
      </c>
      <c r="L28" s="73" t="s">
        <v>1457</v>
      </c>
      <c r="M28" s="39"/>
      <c r="N28" s="39"/>
      <c r="O28" s="39"/>
      <c r="P28" s="39"/>
      <c r="Q28" s="39"/>
      <c r="R28" s="39"/>
      <c r="S28" s="39"/>
      <c r="T28" s="39"/>
      <c r="V28" s="28" t="s">
        <v>1369</v>
      </c>
    </row>
    <row r="29" spans="1:26" ht="24.9" customHeight="1" x14ac:dyDescent="0.25">
      <c r="A29" s="2"/>
      <c r="B29" s="108"/>
      <c r="C29" s="296" t="s">
        <v>1375</v>
      </c>
      <c r="D29" s="297"/>
      <c r="E29" s="299" t="s">
        <v>1376</v>
      </c>
      <c r="F29" s="299"/>
      <c r="G29" s="296" t="s">
        <v>1377</v>
      </c>
      <c r="H29" s="297"/>
      <c r="I29" s="299" t="s">
        <v>1378</v>
      </c>
      <c r="J29" s="299"/>
      <c r="K29" s="300" t="s">
        <v>1379</v>
      </c>
      <c r="L29" s="301"/>
      <c r="M29" s="13"/>
      <c r="N29" s="13"/>
      <c r="O29" s="13"/>
      <c r="P29" s="13"/>
      <c r="Q29" s="13"/>
      <c r="R29" s="13"/>
      <c r="S29" s="13"/>
      <c r="T29" s="13"/>
      <c r="U29" s="13"/>
      <c r="V29" s="13"/>
      <c r="W29" s="13"/>
      <c r="X29" s="13"/>
      <c r="Z29" s="28" t="s">
        <v>1379</v>
      </c>
    </row>
    <row r="30" spans="1:26" ht="30" customHeight="1" x14ac:dyDescent="0.25">
      <c r="A30" s="2"/>
      <c r="B30" s="108"/>
      <c r="C30" s="292" t="s">
        <v>862</v>
      </c>
      <c r="D30" s="293"/>
      <c r="E30" s="295" t="s">
        <v>862</v>
      </c>
      <c r="F30" s="295"/>
      <c r="G30" s="292" t="s">
        <v>862</v>
      </c>
      <c r="H30" s="293"/>
      <c r="I30" s="295" t="s">
        <v>862</v>
      </c>
      <c r="J30" s="295"/>
      <c r="K30" s="292" t="s">
        <v>862</v>
      </c>
      <c r="L30" s="293"/>
      <c r="M30" s="26"/>
      <c r="N30" s="26"/>
      <c r="O30" s="26"/>
      <c r="P30" s="26"/>
      <c r="Q30" s="26"/>
      <c r="R30" s="26"/>
      <c r="S30" s="26"/>
      <c r="T30" s="26"/>
      <c r="U30" s="26"/>
      <c r="V30" s="26"/>
      <c r="W30" s="26"/>
      <c r="X30" s="26"/>
      <c r="Z30" s="28" t="s">
        <v>862</v>
      </c>
    </row>
    <row r="31" spans="1:26" ht="27" customHeight="1" x14ac:dyDescent="0.25">
      <c r="A31" s="186">
        <v>10</v>
      </c>
      <c r="B31" s="103" t="s">
        <v>1242</v>
      </c>
      <c r="C31" s="92">
        <f>Z31*1.055</f>
        <v>35681.778077163013</v>
      </c>
      <c r="D31" s="93">
        <f t="shared" ref="D31" si="10">C31/8</f>
        <v>4460.2222596453767</v>
      </c>
      <c r="E31" s="94">
        <f>C31*1.02</f>
        <v>36395.413638706275</v>
      </c>
      <c r="F31" s="95">
        <f t="shared" ref="F31" si="11">E31/8</f>
        <v>4549.4267048382844</v>
      </c>
      <c r="G31" s="96">
        <f>E31*1.02</f>
        <v>37123.321911480401</v>
      </c>
      <c r="H31" s="93">
        <f t="shared" ref="H31" si="12">G31/8</f>
        <v>4640.4152389350502</v>
      </c>
      <c r="I31" s="94">
        <f>G31*1.017</f>
        <v>37754.418383975564</v>
      </c>
      <c r="J31" s="95">
        <f t="shared" ref="J31" si="13">I31/8</f>
        <v>4719.3022979969455</v>
      </c>
      <c r="K31" s="96">
        <f>I31*1.015</f>
        <v>38320.734659735193</v>
      </c>
      <c r="L31" s="93">
        <f t="shared" ref="L31" si="14">K31/8</f>
        <v>4790.0918324668992</v>
      </c>
      <c r="M31" s="41"/>
      <c r="N31" s="41"/>
      <c r="O31" s="41"/>
      <c r="P31" s="41"/>
      <c r="Q31" s="41"/>
      <c r="R31" s="41"/>
      <c r="S31" s="41"/>
      <c r="T31" s="41"/>
      <c r="U31" s="41"/>
      <c r="V31" s="41"/>
      <c r="W31" s="41"/>
      <c r="X31" s="41"/>
      <c r="Z31" s="34">
        <v>33821.590594467314</v>
      </c>
    </row>
    <row r="32" spans="1:26" ht="12.9" customHeight="1" x14ac:dyDescent="0.25">
      <c r="A32" s="2"/>
      <c r="B32" s="109" t="s">
        <v>21</v>
      </c>
      <c r="C32" s="84"/>
      <c r="D32" s="233"/>
      <c r="E32" s="86"/>
      <c r="F32" s="87"/>
      <c r="G32" s="88"/>
      <c r="H32" s="89"/>
      <c r="I32" s="86"/>
      <c r="J32" s="90"/>
      <c r="K32" s="88"/>
      <c r="L32" s="89"/>
      <c r="U32" s="40"/>
      <c r="V32" s="40"/>
      <c r="W32" s="40"/>
      <c r="X32" s="40"/>
      <c r="Z32" s="45"/>
    </row>
    <row r="33" spans="1:24" ht="12.9" customHeight="1" x14ac:dyDescent="0.25">
      <c r="A33" s="2"/>
      <c r="B33" s="109" t="s">
        <v>969</v>
      </c>
      <c r="C33" s="84"/>
      <c r="D33" s="233"/>
      <c r="E33" s="86"/>
      <c r="F33" s="87"/>
      <c r="G33" s="88"/>
      <c r="H33" s="89"/>
      <c r="I33" s="86"/>
      <c r="J33" s="90"/>
      <c r="K33" s="88"/>
      <c r="L33" s="89"/>
      <c r="U33" s="40"/>
      <c r="V33" s="40"/>
      <c r="W33" s="40"/>
      <c r="X33" s="40"/>
    </row>
    <row r="34" spans="1:24" ht="12.9" customHeight="1" x14ac:dyDescent="0.25">
      <c r="A34" s="2"/>
      <c r="B34" s="109"/>
      <c r="C34" s="84"/>
      <c r="D34" s="233"/>
      <c r="E34" s="86"/>
      <c r="F34" s="87"/>
      <c r="G34" s="88"/>
      <c r="H34" s="89"/>
      <c r="I34" s="86"/>
      <c r="J34" s="90"/>
      <c r="K34" s="88"/>
      <c r="L34" s="89"/>
      <c r="U34" s="40"/>
      <c r="V34" s="40"/>
      <c r="W34" s="40"/>
      <c r="X34" s="40"/>
    </row>
    <row r="35" spans="1:24" ht="25.5" customHeight="1" x14ac:dyDescent="0.25">
      <c r="A35" s="2"/>
      <c r="B35" s="57" t="s">
        <v>30</v>
      </c>
      <c r="C35" s="84"/>
      <c r="D35" s="233"/>
      <c r="E35" s="86"/>
      <c r="F35" s="87"/>
      <c r="G35" s="88"/>
      <c r="H35" s="89"/>
      <c r="I35" s="86"/>
      <c r="J35" s="90"/>
      <c r="K35" s="88"/>
      <c r="L35" s="89"/>
      <c r="U35" s="40"/>
      <c r="V35" s="40"/>
      <c r="W35" s="40"/>
      <c r="X35" s="40"/>
    </row>
    <row r="36" spans="1:24" ht="25.5" customHeight="1" x14ac:dyDescent="0.2">
      <c r="D36" s="30"/>
      <c r="E36" s="31"/>
      <c r="F36" s="32"/>
      <c r="G36" s="32"/>
      <c r="H36" s="32"/>
      <c r="I36" s="31"/>
      <c r="J36" s="31"/>
      <c r="K36" s="31"/>
      <c r="U36" s="40"/>
      <c r="V36" s="40"/>
      <c r="W36" s="40"/>
      <c r="X36" s="40"/>
    </row>
    <row r="37" spans="1:24" ht="25.5" customHeight="1" x14ac:dyDescent="0.2">
      <c r="D37" s="30"/>
      <c r="E37" s="31"/>
      <c r="F37" s="32"/>
      <c r="G37" s="32"/>
      <c r="H37" s="32"/>
      <c r="I37" s="31"/>
      <c r="J37" s="31"/>
      <c r="K37" s="31"/>
      <c r="U37" s="40"/>
      <c r="V37" s="40"/>
      <c r="W37" s="40"/>
      <c r="X37" s="40"/>
    </row>
  </sheetData>
  <mergeCells count="10">
    <mergeCell ref="C30:D30"/>
    <mergeCell ref="E30:F30"/>
    <mergeCell ref="G30:H30"/>
    <mergeCell ref="I30:J30"/>
    <mergeCell ref="K30:L30"/>
    <mergeCell ref="C29:D29"/>
    <mergeCell ref="E29:F29"/>
    <mergeCell ref="G29:H29"/>
    <mergeCell ref="I29:J29"/>
    <mergeCell ref="K29:L29"/>
  </mergeCells>
  <phoneticPr fontId="2" type="noConversion"/>
  <pageMargins left="0.25" right="0.25" top="0.75" bottom="0.75" header="0.3" footer="0.3"/>
  <pageSetup paperSize="9" scale="62"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O206"/>
  <sheetViews>
    <sheetView zoomScaleNormal="100" zoomScaleSheetLayoutView="75" workbookViewId="0">
      <selection sqref="A1:XFD1048576"/>
    </sheetView>
  </sheetViews>
  <sheetFormatPr baseColWidth="10" defaultColWidth="11.44140625" defaultRowHeight="13.2" x14ac:dyDescent="0.25"/>
  <cols>
    <col min="1" max="1" width="4.6640625" style="2" customWidth="1"/>
    <col min="2" max="2" width="110.6640625" style="86" customWidth="1"/>
    <col min="3" max="4" width="12.6640625" style="196" customWidth="1"/>
    <col min="5" max="5" width="10.109375" style="116" bestFit="1" customWidth="1"/>
    <col min="6" max="6" width="10.109375" style="86" customWidth="1"/>
    <col min="7" max="7" width="10" style="86" bestFit="1" customWidth="1"/>
    <col min="8" max="8" width="10" style="86" customWidth="1"/>
    <col min="9" max="11" width="10" style="116" customWidth="1"/>
    <col min="12" max="12" width="11.44140625" style="78"/>
    <col min="13" max="13" width="0" style="78" hidden="1" customWidth="1"/>
    <col min="14" max="16384" width="11.44140625" style="78"/>
  </cols>
  <sheetData>
    <row r="1" spans="1:15"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78" t="s">
        <v>1374</v>
      </c>
    </row>
    <row r="2" spans="1:15" ht="24.75" customHeight="1" x14ac:dyDescent="0.25">
      <c r="A2" s="189"/>
      <c r="B2" s="80"/>
      <c r="C2" s="296" t="s">
        <v>1375</v>
      </c>
      <c r="D2" s="297"/>
      <c r="E2" s="299" t="s">
        <v>1376</v>
      </c>
      <c r="F2" s="299"/>
      <c r="G2" s="296" t="s">
        <v>1377</v>
      </c>
      <c r="H2" s="297"/>
      <c r="I2" s="299" t="s">
        <v>1378</v>
      </c>
      <c r="J2" s="299"/>
      <c r="K2" s="300" t="s">
        <v>1379</v>
      </c>
      <c r="L2" s="301"/>
      <c r="M2" s="78" t="s">
        <v>1379</v>
      </c>
    </row>
    <row r="3" spans="1:15" ht="20.100000000000001" customHeight="1" x14ac:dyDescent="0.25">
      <c r="A3" s="193"/>
      <c r="B3" s="82"/>
      <c r="C3" s="292" t="str">
        <f>'I (UNO)'!C3</f>
        <v>BÁSICO</v>
      </c>
      <c r="D3" s="293"/>
      <c r="E3" s="295" t="str">
        <f>'I (UNO)'!E3</f>
        <v>BÁSICO</v>
      </c>
      <c r="F3" s="295"/>
      <c r="G3" s="292" t="str">
        <f>'I (UNO)'!G3</f>
        <v>BÁSICO</v>
      </c>
      <c r="H3" s="293"/>
      <c r="I3" s="295" t="s">
        <v>862</v>
      </c>
      <c r="J3" s="295"/>
      <c r="K3" s="292" t="str">
        <f>'I (UNO)'!K3</f>
        <v>BÁSICO</v>
      </c>
      <c r="L3" s="293"/>
      <c r="M3" s="198" t="s">
        <v>862</v>
      </c>
      <c r="O3" s="198"/>
    </row>
    <row r="4" spans="1:15" ht="39" customHeight="1" x14ac:dyDescent="0.25">
      <c r="A4" s="1"/>
      <c r="B4" s="57" t="s">
        <v>266</v>
      </c>
      <c r="C4" s="84"/>
      <c r="D4" s="233"/>
      <c r="E4" s="86"/>
      <c r="F4" s="87"/>
      <c r="G4" s="88"/>
      <c r="H4" s="89"/>
      <c r="I4" s="86"/>
      <c r="J4" s="90"/>
      <c r="K4" s="88"/>
      <c r="L4" s="89"/>
    </row>
    <row r="5" spans="1:15" x14ac:dyDescent="0.25">
      <c r="A5" s="4">
        <v>1</v>
      </c>
      <c r="B5" s="103" t="s">
        <v>1063</v>
      </c>
      <c r="C5" s="92">
        <f>M5*1.055</f>
        <v>32029.891542040787</v>
      </c>
      <c r="D5" s="93">
        <f t="shared" ref="D5" si="0">C5/8</f>
        <v>4003.7364427550983</v>
      </c>
      <c r="E5" s="94">
        <f>C5*1.02</f>
        <v>32670.489372881602</v>
      </c>
      <c r="F5" s="95">
        <f t="shared" ref="F5" si="1">E5/8</f>
        <v>4083.8111716102003</v>
      </c>
      <c r="G5" s="96">
        <f>E5*1.02</f>
        <v>33323.899160339235</v>
      </c>
      <c r="H5" s="93">
        <f t="shared" ref="H5" si="2">G5/8</f>
        <v>4165.4873950424044</v>
      </c>
      <c r="I5" s="94">
        <f>G5*1.017</f>
        <v>33890.405446065</v>
      </c>
      <c r="J5" s="95">
        <f t="shared" ref="J5" si="3">I5/8</f>
        <v>4236.3006807581251</v>
      </c>
      <c r="K5" s="96">
        <f>I5*1.015</f>
        <v>34398.761527755974</v>
      </c>
      <c r="L5" s="93">
        <f t="shared" ref="L5" si="4">K5/8</f>
        <v>4299.8451909694968</v>
      </c>
      <c r="M5" s="221">
        <v>30360.086769706908</v>
      </c>
    </row>
    <row r="6" spans="1:15" ht="51.75" customHeight="1" x14ac:dyDescent="0.25">
      <c r="A6" s="1"/>
      <c r="B6" s="108" t="s">
        <v>966</v>
      </c>
      <c r="C6" s="66"/>
      <c r="D6" s="67"/>
      <c r="E6" s="25"/>
      <c r="F6" s="99"/>
      <c r="G6" s="100"/>
      <c r="H6" s="101"/>
      <c r="I6" s="25"/>
      <c r="J6" s="102"/>
      <c r="K6" s="100"/>
      <c r="L6" s="89"/>
      <c r="M6" s="221"/>
    </row>
    <row r="7" spans="1:15" ht="24.75" customHeight="1" x14ac:dyDescent="0.25">
      <c r="A7" s="1"/>
      <c r="B7" s="108" t="s">
        <v>1270</v>
      </c>
      <c r="C7" s="66"/>
      <c r="D7" s="67"/>
      <c r="E7" s="25"/>
      <c r="F7" s="99"/>
      <c r="G7" s="100"/>
      <c r="H7" s="101"/>
      <c r="I7" s="25"/>
      <c r="J7" s="102"/>
      <c r="K7" s="100"/>
      <c r="L7" s="89"/>
      <c r="M7" s="221"/>
    </row>
    <row r="8" spans="1:15" x14ac:dyDescent="0.25">
      <c r="A8" s="1"/>
      <c r="B8" s="109" t="s">
        <v>978</v>
      </c>
      <c r="C8" s="66"/>
      <c r="D8" s="67"/>
      <c r="E8" s="25"/>
      <c r="F8" s="99"/>
      <c r="G8" s="100"/>
      <c r="H8" s="101"/>
      <c r="I8" s="25"/>
      <c r="J8" s="102"/>
      <c r="K8" s="100"/>
      <c r="L8" s="89"/>
      <c r="M8" s="221"/>
    </row>
    <row r="9" spans="1:15" x14ac:dyDescent="0.25">
      <c r="A9" s="1"/>
      <c r="B9" s="109" t="s">
        <v>979</v>
      </c>
      <c r="C9" s="66"/>
      <c r="D9" s="67"/>
      <c r="E9" s="25"/>
      <c r="F9" s="99"/>
      <c r="G9" s="100"/>
      <c r="H9" s="101"/>
      <c r="I9" s="25"/>
      <c r="J9" s="102"/>
      <c r="K9" s="100"/>
      <c r="L9" s="89"/>
      <c r="M9" s="221"/>
    </row>
    <row r="10" spans="1:15" x14ac:dyDescent="0.25">
      <c r="A10" s="1"/>
      <c r="B10" s="109" t="s">
        <v>980</v>
      </c>
      <c r="C10" s="66"/>
      <c r="D10" s="67"/>
      <c r="E10" s="25"/>
      <c r="F10" s="99"/>
      <c r="G10" s="100"/>
      <c r="H10" s="101"/>
      <c r="I10" s="25"/>
      <c r="J10" s="102"/>
      <c r="K10" s="100"/>
      <c r="L10" s="89"/>
      <c r="M10" s="221"/>
    </row>
    <row r="11" spans="1:15" x14ac:dyDescent="0.25">
      <c r="A11" s="1"/>
      <c r="B11" s="109" t="s">
        <v>981</v>
      </c>
      <c r="C11" s="66"/>
      <c r="D11" s="67"/>
      <c r="E11" s="25"/>
      <c r="F11" s="99"/>
      <c r="G11" s="100"/>
      <c r="H11" s="101"/>
      <c r="I11" s="25"/>
      <c r="J11" s="102"/>
      <c r="K11" s="100"/>
      <c r="L11" s="89"/>
      <c r="M11" s="221"/>
    </row>
    <row r="12" spans="1:15" x14ac:dyDescent="0.25">
      <c r="A12" s="1"/>
      <c r="B12" s="109" t="s">
        <v>982</v>
      </c>
      <c r="C12" s="66"/>
      <c r="D12" s="67"/>
      <c r="E12" s="25"/>
      <c r="F12" s="99"/>
      <c r="G12" s="100"/>
      <c r="H12" s="101"/>
      <c r="I12" s="25"/>
      <c r="J12" s="102"/>
      <c r="K12" s="100"/>
      <c r="L12" s="89"/>
      <c r="M12" s="221"/>
    </row>
    <row r="13" spans="1:15" x14ac:dyDescent="0.25">
      <c r="A13" s="1"/>
      <c r="B13" s="109" t="s">
        <v>983</v>
      </c>
      <c r="C13" s="66"/>
      <c r="D13" s="67"/>
      <c r="E13" s="25"/>
      <c r="F13" s="99"/>
      <c r="G13" s="100"/>
      <c r="H13" s="101"/>
      <c r="I13" s="25"/>
      <c r="J13" s="102"/>
      <c r="K13" s="100"/>
      <c r="L13" s="89"/>
      <c r="M13" s="221"/>
    </row>
    <row r="14" spans="1:15" x14ac:dyDescent="0.25">
      <c r="A14" s="1"/>
      <c r="B14" s="109" t="s">
        <v>984</v>
      </c>
      <c r="C14" s="66"/>
      <c r="D14" s="67"/>
      <c r="E14" s="25"/>
      <c r="F14" s="99"/>
      <c r="G14" s="100"/>
      <c r="H14" s="101"/>
      <c r="I14" s="25"/>
      <c r="J14" s="102"/>
      <c r="K14" s="100"/>
      <c r="L14" s="89"/>
      <c r="M14" s="221"/>
    </row>
    <row r="15" spans="1:15" x14ac:dyDescent="0.25">
      <c r="A15" s="1"/>
      <c r="B15" s="109" t="s">
        <v>985</v>
      </c>
      <c r="C15" s="66"/>
      <c r="D15" s="67"/>
      <c r="E15" s="25"/>
      <c r="F15" s="99"/>
      <c r="G15" s="100"/>
      <c r="H15" s="101"/>
      <c r="I15" s="25"/>
      <c r="J15" s="102"/>
      <c r="K15" s="100"/>
      <c r="L15" s="89"/>
      <c r="M15" s="221"/>
    </row>
    <row r="16" spans="1:15" x14ac:dyDescent="0.25">
      <c r="A16" s="1"/>
      <c r="B16" s="109" t="s">
        <v>986</v>
      </c>
      <c r="C16" s="66"/>
      <c r="D16" s="67"/>
      <c r="E16" s="25"/>
      <c r="F16" s="99"/>
      <c r="G16" s="100"/>
      <c r="H16" s="101"/>
      <c r="I16" s="25"/>
      <c r="J16" s="102"/>
      <c r="K16" s="100"/>
      <c r="L16" s="89"/>
      <c r="M16" s="221"/>
    </row>
    <row r="17" spans="1:13" x14ac:dyDescent="0.25">
      <c r="A17" s="1"/>
      <c r="B17" s="109" t="s">
        <v>987</v>
      </c>
      <c r="C17" s="66"/>
      <c r="D17" s="67"/>
      <c r="E17" s="25"/>
      <c r="F17" s="99"/>
      <c r="G17" s="100"/>
      <c r="H17" s="101"/>
      <c r="I17" s="25"/>
      <c r="J17" s="102"/>
      <c r="K17" s="100"/>
      <c r="L17" s="89"/>
      <c r="M17" s="221"/>
    </row>
    <row r="18" spans="1:13" x14ac:dyDescent="0.25">
      <c r="A18" s="1"/>
      <c r="B18" s="109" t="s">
        <v>1271</v>
      </c>
      <c r="C18" s="66"/>
      <c r="D18" s="67"/>
      <c r="E18" s="25"/>
      <c r="F18" s="99"/>
      <c r="G18" s="100"/>
      <c r="H18" s="101"/>
      <c r="I18" s="25"/>
      <c r="J18" s="102"/>
      <c r="K18" s="100"/>
      <c r="L18" s="89"/>
      <c r="M18" s="221"/>
    </row>
    <row r="19" spans="1:13" x14ac:dyDescent="0.25">
      <c r="A19" s="1"/>
      <c r="B19" s="109" t="s">
        <v>1272</v>
      </c>
      <c r="C19" s="66"/>
      <c r="D19" s="67"/>
      <c r="E19" s="25"/>
      <c r="F19" s="99"/>
      <c r="G19" s="100"/>
      <c r="H19" s="101"/>
      <c r="I19" s="25"/>
      <c r="J19" s="102"/>
      <c r="K19" s="100"/>
      <c r="L19" s="89"/>
      <c r="M19" s="221"/>
    </row>
    <row r="20" spans="1:13" x14ac:dyDescent="0.25">
      <c r="A20" s="1"/>
      <c r="B20" s="109" t="s">
        <v>1273</v>
      </c>
      <c r="C20" s="66"/>
      <c r="D20" s="67"/>
      <c r="E20" s="25"/>
      <c r="F20" s="99"/>
      <c r="G20" s="100"/>
      <c r="H20" s="101"/>
      <c r="I20" s="25"/>
      <c r="J20" s="102"/>
      <c r="K20" s="100"/>
      <c r="L20" s="89"/>
      <c r="M20" s="221"/>
    </row>
    <row r="21" spans="1:13" x14ac:dyDescent="0.25">
      <c r="A21" s="1"/>
      <c r="B21" s="109" t="s">
        <v>988</v>
      </c>
      <c r="C21" s="66"/>
      <c r="D21" s="67"/>
      <c r="E21" s="25"/>
      <c r="F21" s="99"/>
      <c r="G21" s="100"/>
      <c r="H21" s="101"/>
      <c r="I21" s="25"/>
      <c r="J21" s="102"/>
      <c r="K21" s="100"/>
      <c r="L21" s="89"/>
      <c r="M21" s="221"/>
    </row>
    <row r="22" spans="1:13" x14ac:dyDescent="0.25">
      <c r="A22" s="1"/>
      <c r="B22" s="109" t="s">
        <v>1274</v>
      </c>
      <c r="C22" s="66"/>
      <c r="D22" s="67"/>
      <c r="E22" s="25"/>
      <c r="F22" s="99"/>
      <c r="G22" s="100"/>
      <c r="H22" s="101"/>
      <c r="I22" s="25"/>
      <c r="J22" s="102"/>
      <c r="K22" s="100"/>
      <c r="L22" s="89"/>
      <c r="M22" s="221"/>
    </row>
    <row r="23" spans="1:13" x14ac:dyDescent="0.25">
      <c r="A23" s="1"/>
      <c r="B23" s="109" t="s">
        <v>1275</v>
      </c>
      <c r="C23" s="66"/>
      <c r="D23" s="67"/>
      <c r="E23" s="25"/>
      <c r="F23" s="99"/>
      <c r="G23" s="100"/>
      <c r="H23" s="101"/>
      <c r="I23" s="25"/>
      <c r="J23" s="102"/>
      <c r="K23" s="100"/>
      <c r="L23" s="89"/>
      <c r="M23" s="221"/>
    </row>
    <row r="24" spans="1:13" x14ac:dyDescent="0.25">
      <c r="A24" s="1"/>
      <c r="B24" s="109" t="s">
        <v>1276</v>
      </c>
      <c r="C24" s="66"/>
      <c r="D24" s="67"/>
      <c r="E24" s="25"/>
      <c r="F24" s="99"/>
      <c r="G24" s="100"/>
      <c r="H24" s="101"/>
      <c r="I24" s="25"/>
      <c r="J24" s="102"/>
      <c r="K24" s="100"/>
      <c r="L24" s="89"/>
      <c r="M24" s="221"/>
    </row>
    <row r="25" spans="1:13" x14ac:dyDescent="0.25">
      <c r="A25" s="1"/>
      <c r="B25" s="109" t="s">
        <v>989</v>
      </c>
      <c r="C25" s="66"/>
      <c r="D25" s="67"/>
      <c r="E25" s="25"/>
      <c r="F25" s="99"/>
      <c r="G25" s="100"/>
      <c r="H25" s="101"/>
      <c r="I25" s="25"/>
      <c r="J25" s="102"/>
      <c r="K25" s="100"/>
      <c r="L25" s="89"/>
      <c r="M25" s="221"/>
    </row>
    <row r="26" spans="1:13" x14ac:dyDescent="0.25">
      <c r="A26" s="1"/>
      <c r="B26" s="109" t="s">
        <v>990</v>
      </c>
      <c r="C26" s="66"/>
      <c r="D26" s="67"/>
      <c r="E26" s="25"/>
      <c r="F26" s="99"/>
      <c r="G26" s="100"/>
      <c r="H26" s="101"/>
      <c r="I26" s="25"/>
      <c r="J26" s="102"/>
      <c r="K26" s="100"/>
      <c r="L26" s="89"/>
      <c r="M26" s="221"/>
    </row>
    <row r="27" spans="1:13" x14ac:dyDescent="0.25">
      <c r="A27" s="1"/>
      <c r="B27" s="109" t="s">
        <v>991</v>
      </c>
      <c r="C27" s="66"/>
      <c r="D27" s="67"/>
      <c r="E27" s="25"/>
      <c r="F27" s="99"/>
      <c r="G27" s="100"/>
      <c r="H27" s="101"/>
      <c r="I27" s="25"/>
      <c r="J27" s="102"/>
      <c r="K27" s="100"/>
      <c r="L27" s="89"/>
      <c r="M27" s="221"/>
    </row>
    <row r="28" spans="1:13" x14ac:dyDescent="0.25">
      <c r="A28" s="1"/>
      <c r="B28" s="109" t="s">
        <v>992</v>
      </c>
      <c r="C28" s="66"/>
      <c r="D28" s="67"/>
      <c r="E28" s="25"/>
      <c r="F28" s="99"/>
      <c r="G28" s="100"/>
      <c r="H28" s="101"/>
      <c r="I28" s="25"/>
      <c r="J28" s="102"/>
      <c r="K28" s="100"/>
      <c r="L28" s="89"/>
      <c r="M28" s="221"/>
    </row>
    <row r="29" spans="1:13" x14ac:dyDescent="0.25">
      <c r="A29" s="1"/>
      <c r="B29" s="109" t="s">
        <v>993</v>
      </c>
      <c r="C29" s="66"/>
      <c r="D29" s="67"/>
      <c r="E29" s="25"/>
      <c r="F29" s="99"/>
      <c r="G29" s="100"/>
      <c r="H29" s="101"/>
      <c r="I29" s="25"/>
      <c r="J29" s="102"/>
      <c r="K29" s="100"/>
      <c r="L29" s="89"/>
      <c r="M29" s="221"/>
    </row>
    <row r="30" spans="1:13" x14ac:dyDescent="0.25">
      <c r="A30" s="1"/>
      <c r="B30" s="109" t="s">
        <v>995</v>
      </c>
      <c r="C30" s="66"/>
      <c r="D30" s="67"/>
      <c r="E30" s="25"/>
      <c r="F30" s="99"/>
      <c r="G30" s="100"/>
      <c r="H30" s="101"/>
      <c r="I30" s="25"/>
      <c r="J30" s="102"/>
      <c r="K30" s="100"/>
      <c r="L30" s="89"/>
      <c r="M30" s="221"/>
    </row>
    <row r="31" spans="1:13" x14ac:dyDescent="0.25">
      <c r="A31" s="1"/>
      <c r="B31" s="109" t="s">
        <v>984</v>
      </c>
      <c r="C31" s="66"/>
      <c r="D31" s="67"/>
      <c r="E31" s="25"/>
      <c r="F31" s="99"/>
      <c r="G31" s="100"/>
      <c r="H31" s="101"/>
      <c r="I31" s="25"/>
      <c r="J31" s="102"/>
      <c r="K31" s="100"/>
      <c r="L31" s="89"/>
      <c r="M31" s="221"/>
    </row>
    <row r="32" spans="1:13" ht="39.75" customHeight="1" x14ac:dyDescent="0.25">
      <c r="A32" s="1"/>
      <c r="B32" s="57" t="s">
        <v>431</v>
      </c>
      <c r="C32" s="66"/>
      <c r="D32" s="67"/>
      <c r="E32" s="25"/>
      <c r="F32" s="99"/>
      <c r="G32" s="100"/>
      <c r="H32" s="101"/>
      <c r="I32" s="25"/>
      <c r="J32" s="102"/>
      <c r="K32" s="100"/>
      <c r="L32" s="89"/>
      <c r="M32" s="221"/>
    </row>
    <row r="33" spans="1:13" x14ac:dyDescent="0.25">
      <c r="A33" s="1"/>
      <c r="B33" s="109" t="s">
        <v>819</v>
      </c>
      <c r="C33" s="66"/>
      <c r="D33" s="67"/>
      <c r="E33" s="25"/>
      <c r="F33" s="99"/>
      <c r="G33" s="100"/>
      <c r="H33" s="101"/>
      <c r="I33" s="25"/>
      <c r="J33" s="102"/>
      <c r="K33" s="100"/>
      <c r="L33" s="89"/>
      <c r="M33" s="221"/>
    </row>
    <row r="34" spans="1:13" x14ac:dyDescent="0.25">
      <c r="A34" s="4">
        <v>2</v>
      </c>
      <c r="B34" s="103" t="s">
        <v>630</v>
      </c>
      <c r="C34" s="92">
        <f>M34*1.055</f>
        <v>30365.854137265978</v>
      </c>
      <c r="D34" s="93">
        <f t="shared" ref="D34" si="5">C34/8</f>
        <v>3795.7317671582473</v>
      </c>
      <c r="E34" s="94">
        <f>C34*1.02</f>
        <v>30973.1712200113</v>
      </c>
      <c r="F34" s="95">
        <f t="shared" ref="F34" si="6">E34/8</f>
        <v>3871.6464025014125</v>
      </c>
      <c r="G34" s="96">
        <f>E34*1.02</f>
        <v>31592.634644411526</v>
      </c>
      <c r="H34" s="93">
        <f t="shared" ref="H34" si="7">G34/8</f>
        <v>3949.0793305514408</v>
      </c>
      <c r="I34" s="94">
        <f>G34*1.017</f>
        <v>32129.709433366519</v>
      </c>
      <c r="J34" s="95">
        <f t="shared" ref="J34" si="8">I34/8</f>
        <v>4016.2136791708149</v>
      </c>
      <c r="K34" s="96">
        <f>I34*1.015</f>
        <v>32611.655074867012</v>
      </c>
      <c r="L34" s="93">
        <f t="shared" ref="L34" si="9">K34/8</f>
        <v>4076.4568843583766</v>
      </c>
      <c r="M34" s="221">
        <v>28782.800130109932</v>
      </c>
    </row>
    <row r="35" spans="1:13" ht="39" customHeight="1" x14ac:dyDescent="0.25">
      <c r="A35" s="1"/>
      <c r="B35" s="108" t="s">
        <v>68</v>
      </c>
      <c r="C35" s="66"/>
      <c r="D35" s="67"/>
      <c r="E35" s="25"/>
      <c r="F35" s="99"/>
      <c r="G35" s="100"/>
      <c r="H35" s="101"/>
      <c r="I35" s="25"/>
      <c r="J35" s="102"/>
      <c r="K35" s="100"/>
      <c r="L35" s="89"/>
      <c r="M35" s="221"/>
    </row>
    <row r="36" spans="1:13" x14ac:dyDescent="0.25">
      <c r="A36" s="1"/>
      <c r="B36" s="109" t="s">
        <v>978</v>
      </c>
      <c r="C36" s="66"/>
      <c r="D36" s="67"/>
      <c r="E36" s="25"/>
      <c r="F36" s="99"/>
      <c r="G36" s="100"/>
      <c r="H36" s="101"/>
      <c r="I36" s="25"/>
      <c r="J36" s="102"/>
      <c r="K36" s="100"/>
      <c r="L36" s="89"/>
      <c r="M36" s="221"/>
    </row>
    <row r="37" spans="1:13" x14ac:dyDescent="0.25">
      <c r="A37" s="1"/>
      <c r="B37" s="109" t="s">
        <v>979</v>
      </c>
      <c r="C37" s="66"/>
      <c r="D37" s="67"/>
      <c r="E37" s="25"/>
      <c r="F37" s="99"/>
      <c r="G37" s="100"/>
      <c r="H37" s="101"/>
      <c r="I37" s="25"/>
      <c r="J37" s="102"/>
      <c r="K37" s="100"/>
      <c r="L37" s="89"/>
      <c r="M37" s="221"/>
    </row>
    <row r="38" spans="1:13" x14ac:dyDescent="0.25">
      <c r="A38" s="1"/>
      <c r="B38" s="109" t="s">
        <v>980</v>
      </c>
      <c r="C38" s="66"/>
      <c r="D38" s="67"/>
      <c r="E38" s="25"/>
      <c r="F38" s="99"/>
      <c r="G38" s="100"/>
      <c r="H38" s="101"/>
      <c r="I38" s="25"/>
      <c r="J38" s="102"/>
      <c r="K38" s="100"/>
      <c r="L38" s="89"/>
      <c r="M38" s="221"/>
    </row>
    <row r="39" spans="1:13" x14ac:dyDescent="0.25">
      <c r="A39" s="1"/>
      <c r="B39" s="109" t="s">
        <v>981</v>
      </c>
      <c r="C39" s="66"/>
      <c r="D39" s="67"/>
      <c r="E39" s="25"/>
      <c r="F39" s="99"/>
      <c r="G39" s="100"/>
      <c r="H39" s="101"/>
      <c r="I39" s="25"/>
      <c r="J39" s="102"/>
      <c r="K39" s="100"/>
      <c r="L39" s="89"/>
      <c r="M39" s="221"/>
    </row>
    <row r="40" spans="1:13" x14ac:dyDescent="0.25">
      <c r="A40" s="1"/>
      <c r="B40" s="109" t="s">
        <v>982</v>
      </c>
      <c r="C40" s="66"/>
      <c r="D40" s="67"/>
      <c r="E40" s="25"/>
      <c r="F40" s="99"/>
      <c r="G40" s="100"/>
      <c r="H40" s="101"/>
      <c r="I40" s="25"/>
      <c r="J40" s="102"/>
      <c r="K40" s="100"/>
      <c r="L40" s="89"/>
      <c r="M40" s="221"/>
    </row>
    <row r="41" spans="1:13" x14ac:dyDescent="0.25">
      <c r="A41" s="1"/>
      <c r="B41" s="109" t="s">
        <v>983</v>
      </c>
      <c r="C41" s="66"/>
      <c r="D41" s="67"/>
      <c r="E41" s="25"/>
      <c r="F41" s="99"/>
      <c r="G41" s="100"/>
      <c r="H41" s="101"/>
      <c r="I41" s="25"/>
      <c r="J41" s="102"/>
      <c r="K41" s="100"/>
      <c r="L41" s="89"/>
      <c r="M41" s="221"/>
    </row>
    <row r="42" spans="1:13" x14ac:dyDescent="0.25">
      <c r="A42" s="3"/>
      <c r="B42" s="109" t="s">
        <v>984</v>
      </c>
      <c r="C42" s="66"/>
      <c r="D42" s="67"/>
      <c r="E42" s="25"/>
      <c r="F42" s="99"/>
      <c r="G42" s="100"/>
      <c r="H42" s="101"/>
      <c r="I42" s="25"/>
      <c r="J42" s="102"/>
      <c r="K42" s="100"/>
      <c r="L42" s="89"/>
      <c r="M42" s="221"/>
    </row>
    <row r="43" spans="1:13" x14ac:dyDescent="0.25">
      <c r="A43" s="1"/>
      <c r="B43" s="109" t="s">
        <v>985</v>
      </c>
      <c r="C43" s="66"/>
      <c r="D43" s="67"/>
      <c r="E43" s="25"/>
      <c r="F43" s="99"/>
      <c r="G43" s="100"/>
      <c r="H43" s="101"/>
      <c r="I43" s="25"/>
      <c r="J43" s="102"/>
      <c r="K43" s="100"/>
      <c r="L43" s="89"/>
      <c r="M43" s="221"/>
    </row>
    <row r="44" spans="1:13" x14ac:dyDescent="0.25">
      <c r="A44" s="1"/>
      <c r="B44" s="109" t="s">
        <v>986</v>
      </c>
      <c r="C44" s="66"/>
      <c r="D44" s="67"/>
      <c r="E44" s="25"/>
      <c r="F44" s="99"/>
      <c r="G44" s="100"/>
      <c r="H44" s="101"/>
      <c r="I44" s="25"/>
      <c r="J44" s="102"/>
      <c r="K44" s="100"/>
      <c r="L44" s="89"/>
      <c r="M44" s="221"/>
    </row>
    <row r="45" spans="1:13" x14ac:dyDescent="0.25">
      <c r="A45" s="1"/>
      <c r="B45" s="109" t="s">
        <v>987</v>
      </c>
      <c r="C45" s="66"/>
      <c r="D45" s="67"/>
      <c r="E45" s="25"/>
      <c r="F45" s="99"/>
      <c r="G45" s="100"/>
      <c r="H45" s="101"/>
      <c r="I45" s="25"/>
      <c r="J45" s="102"/>
      <c r="K45" s="100"/>
      <c r="L45" s="89"/>
      <c r="M45" s="221"/>
    </row>
    <row r="46" spans="1:13" x14ac:dyDescent="0.25">
      <c r="A46" s="1"/>
      <c r="B46" s="109" t="s">
        <v>1271</v>
      </c>
      <c r="C46" s="66"/>
      <c r="D46" s="67"/>
      <c r="E46" s="25"/>
      <c r="F46" s="99"/>
      <c r="G46" s="100"/>
      <c r="H46" s="101"/>
      <c r="I46" s="25"/>
      <c r="J46" s="102"/>
      <c r="K46" s="100"/>
      <c r="L46" s="89"/>
      <c r="M46" s="221"/>
    </row>
    <row r="47" spans="1:13" x14ac:dyDescent="0.25">
      <c r="A47" s="1"/>
      <c r="B47" s="109" t="s">
        <v>1272</v>
      </c>
      <c r="C47" s="66"/>
      <c r="D47" s="67"/>
      <c r="E47" s="25"/>
      <c r="F47" s="99"/>
      <c r="G47" s="100"/>
      <c r="H47" s="101"/>
      <c r="I47" s="25"/>
      <c r="J47" s="102"/>
      <c r="K47" s="100"/>
      <c r="L47" s="89"/>
      <c r="M47" s="221"/>
    </row>
    <row r="48" spans="1:13" x14ac:dyDescent="0.25">
      <c r="A48" s="1"/>
      <c r="B48" s="109" t="s">
        <v>1273</v>
      </c>
      <c r="C48" s="66"/>
      <c r="D48" s="67"/>
      <c r="E48" s="25"/>
      <c r="F48" s="99"/>
      <c r="G48" s="100"/>
      <c r="H48" s="101"/>
      <c r="I48" s="25"/>
      <c r="J48" s="102"/>
      <c r="K48" s="100"/>
      <c r="L48" s="89"/>
      <c r="M48" s="221"/>
    </row>
    <row r="49" spans="1:13" x14ac:dyDescent="0.25">
      <c r="A49" s="1"/>
      <c r="B49" s="109" t="s">
        <v>988</v>
      </c>
      <c r="C49" s="66"/>
      <c r="D49" s="67"/>
      <c r="E49" s="25"/>
      <c r="F49" s="99"/>
      <c r="G49" s="100"/>
      <c r="H49" s="101"/>
      <c r="I49" s="25"/>
      <c r="J49" s="102"/>
      <c r="K49" s="100"/>
      <c r="L49" s="89"/>
      <c r="M49" s="221"/>
    </row>
    <row r="50" spans="1:13" x14ac:dyDescent="0.25">
      <c r="A50" s="1"/>
      <c r="B50" s="109" t="s">
        <v>1029</v>
      </c>
      <c r="C50" s="66"/>
      <c r="D50" s="67"/>
      <c r="E50" s="25"/>
      <c r="F50" s="99"/>
      <c r="G50" s="100"/>
      <c r="H50" s="101"/>
      <c r="I50" s="25"/>
      <c r="J50" s="102"/>
      <c r="K50" s="100"/>
      <c r="L50" s="89"/>
      <c r="M50" s="221"/>
    </row>
    <row r="51" spans="1:13" x14ac:dyDescent="0.25">
      <c r="A51" s="1"/>
      <c r="B51" s="109" t="s">
        <v>1275</v>
      </c>
      <c r="C51" s="66"/>
      <c r="D51" s="67"/>
      <c r="E51" s="25"/>
      <c r="F51" s="99"/>
      <c r="G51" s="100"/>
      <c r="H51" s="101"/>
      <c r="I51" s="25"/>
      <c r="J51" s="102"/>
      <c r="K51" s="100"/>
      <c r="L51" s="89"/>
      <c r="M51" s="221"/>
    </row>
    <row r="52" spans="1:13" x14ac:dyDescent="0.25">
      <c r="A52" s="1"/>
      <c r="B52" s="109" t="s">
        <v>1276</v>
      </c>
      <c r="C52" s="66"/>
      <c r="D52" s="67"/>
      <c r="E52" s="25"/>
      <c r="F52" s="99"/>
      <c r="G52" s="100"/>
      <c r="H52" s="101"/>
      <c r="I52" s="25"/>
      <c r="J52" s="102"/>
      <c r="K52" s="100"/>
      <c r="L52" s="89"/>
      <c r="M52" s="221"/>
    </row>
    <row r="53" spans="1:13" x14ac:dyDescent="0.25">
      <c r="A53" s="1"/>
      <c r="B53" s="109" t="s">
        <v>820</v>
      </c>
      <c r="C53" s="66"/>
      <c r="D53" s="67"/>
      <c r="E53" s="25"/>
      <c r="F53" s="99"/>
      <c r="G53" s="100"/>
      <c r="H53" s="101"/>
      <c r="I53" s="25"/>
      <c r="J53" s="102"/>
      <c r="K53" s="100"/>
      <c r="L53" s="89"/>
      <c r="M53" s="221"/>
    </row>
    <row r="54" spans="1:13" x14ac:dyDescent="0.25">
      <c r="A54" s="1"/>
      <c r="B54" s="109" t="s">
        <v>821</v>
      </c>
      <c r="C54" s="66"/>
      <c r="D54" s="67"/>
      <c r="E54" s="25"/>
      <c r="F54" s="99"/>
      <c r="G54" s="100"/>
      <c r="H54" s="101"/>
      <c r="I54" s="25"/>
      <c r="J54" s="102"/>
      <c r="K54" s="100"/>
      <c r="L54" s="89"/>
      <c r="M54" s="221"/>
    </row>
    <row r="55" spans="1:13" x14ac:dyDescent="0.25">
      <c r="A55" s="1"/>
      <c r="B55" s="109" t="s">
        <v>822</v>
      </c>
      <c r="C55" s="66"/>
      <c r="D55" s="67"/>
      <c r="E55" s="25"/>
      <c r="F55" s="99"/>
      <c r="G55" s="100"/>
      <c r="H55" s="101"/>
      <c r="I55" s="25"/>
      <c r="J55" s="102"/>
      <c r="K55" s="100"/>
      <c r="L55" s="89"/>
      <c r="M55" s="221"/>
    </row>
    <row r="56" spans="1:13" x14ac:dyDescent="0.25">
      <c r="A56" s="1"/>
      <c r="B56" s="109" t="s">
        <v>990</v>
      </c>
      <c r="C56" s="66"/>
      <c r="D56" s="67"/>
      <c r="E56" s="25"/>
      <c r="F56" s="99"/>
      <c r="G56" s="100"/>
      <c r="H56" s="101"/>
      <c r="I56" s="25"/>
      <c r="J56" s="102"/>
      <c r="K56" s="100"/>
      <c r="L56" s="89"/>
      <c r="M56" s="221"/>
    </row>
    <row r="57" spans="1:13" x14ac:dyDescent="0.25">
      <c r="A57" s="1"/>
      <c r="B57" s="109" t="s">
        <v>991</v>
      </c>
      <c r="C57" s="66"/>
      <c r="D57" s="67"/>
      <c r="E57" s="25"/>
      <c r="F57" s="99"/>
      <c r="G57" s="100"/>
      <c r="H57" s="101"/>
      <c r="I57" s="25"/>
      <c r="J57" s="102"/>
      <c r="K57" s="100"/>
      <c r="L57" s="89"/>
      <c r="M57" s="221"/>
    </row>
    <row r="58" spans="1:13" x14ac:dyDescent="0.25">
      <c r="A58" s="1"/>
      <c r="B58" s="109" t="s">
        <v>992</v>
      </c>
      <c r="C58" s="66"/>
      <c r="D58" s="67"/>
      <c r="E58" s="25"/>
      <c r="F58" s="99"/>
      <c r="G58" s="100"/>
      <c r="H58" s="101"/>
      <c r="I58" s="25"/>
      <c r="J58" s="102"/>
      <c r="K58" s="100"/>
      <c r="L58" s="89"/>
      <c r="M58" s="221"/>
    </row>
    <row r="59" spans="1:13" x14ac:dyDescent="0.25">
      <c r="A59" s="1"/>
      <c r="B59" s="109" t="s">
        <v>993</v>
      </c>
      <c r="C59" s="66"/>
      <c r="D59" s="67"/>
      <c r="E59" s="25"/>
      <c r="F59" s="99"/>
      <c r="G59" s="100"/>
      <c r="H59" s="101"/>
      <c r="I59" s="25"/>
      <c r="J59" s="102"/>
      <c r="K59" s="100"/>
      <c r="L59" s="89"/>
      <c r="M59" s="221"/>
    </row>
    <row r="60" spans="1:13" x14ac:dyDescent="0.25">
      <c r="A60" s="1"/>
      <c r="B60" s="109" t="s">
        <v>994</v>
      </c>
      <c r="C60" s="66"/>
      <c r="D60" s="67"/>
      <c r="E60" s="25"/>
      <c r="F60" s="99"/>
      <c r="G60" s="100"/>
      <c r="H60" s="101"/>
      <c r="I60" s="25"/>
      <c r="J60" s="102"/>
      <c r="K60" s="100"/>
      <c r="L60" s="89"/>
      <c r="M60" s="221"/>
    </row>
    <row r="61" spans="1:13" x14ac:dyDescent="0.25">
      <c r="A61" s="1"/>
      <c r="B61" s="109" t="s">
        <v>995</v>
      </c>
      <c r="C61" s="66"/>
      <c r="D61" s="67"/>
      <c r="E61" s="25"/>
      <c r="F61" s="99"/>
      <c r="G61" s="100"/>
      <c r="H61" s="101"/>
      <c r="I61" s="25"/>
      <c r="J61" s="102"/>
      <c r="K61" s="100"/>
      <c r="L61" s="89"/>
      <c r="M61" s="221"/>
    </row>
    <row r="62" spans="1:13" x14ac:dyDescent="0.25">
      <c r="A62" s="1"/>
      <c r="B62" s="109" t="s">
        <v>823</v>
      </c>
      <c r="C62" s="66"/>
      <c r="D62" s="67"/>
      <c r="E62" s="25"/>
      <c r="F62" s="99"/>
      <c r="G62" s="100"/>
      <c r="H62" s="101"/>
      <c r="I62" s="25"/>
      <c r="J62" s="102"/>
      <c r="K62" s="100"/>
      <c r="L62" s="89"/>
      <c r="M62" s="221"/>
    </row>
    <row r="63" spans="1:13" x14ac:dyDescent="0.25">
      <c r="A63" s="1"/>
      <c r="B63" s="109" t="s">
        <v>824</v>
      </c>
      <c r="C63" s="66"/>
      <c r="D63" s="67"/>
      <c r="E63" s="25"/>
      <c r="F63" s="99"/>
      <c r="G63" s="100"/>
      <c r="H63" s="101"/>
      <c r="I63" s="25"/>
      <c r="J63" s="102"/>
      <c r="K63" s="100"/>
      <c r="L63" s="89"/>
      <c r="M63" s="221"/>
    </row>
    <row r="64" spans="1:13" x14ac:dyDescent="0.25">
      <c r="A64" s="1"/>
      <c r="B64" s="109" t="s">
        <v>1030</v>
      </c>
      <c r="C64" s="66"/>
      <c r="D64" s="67"/>
      <c r="E64" s="25"/>
      <c r="F64" s="99"/>
      <c r="G64" s="100"/>
      <c r="H64" s="101"/>
      <c r="I64" s="25"/>
      <c r="J64" s="102"/>
      <c r="K64" s="100"/>
      <c r="L64" s="89"/>
      <c r="M64" s="221"/>
    </row>
    <row r="65" spans="1:13" x14ac:dyDescent="0.25">
      <c r="A65" s="1"/>
      <c r="B65" s="109" t="s">
        <v>1031</v>
      </c>
      <c r="C65" s="66"/>
      <c r="D65" s="67"/>
      <c r="E65" s="25"/>
      <c r="F65" s="99"/>
      <c r="G65" s="100"/>
      <c r="H65" s="101"/>
      <c r="I65" s="25"/>
      <c r="J65" s="102"/>
      <c r="K65" s="100"/>
      <c r="L65" s="89"/>
      <c r="M65" s="221"/>
    </row>
    <row r="66" spans="1:13" x14ac:dyDescent="0.25">
      <c r="A66" s="1"/>
      <c r="B66" s="109" t="s">
        <v>1032</v>
      </c>
      <c r="C66" s="66"/>
      <c r="D66" s="67"/>
      <c r="E66" s="25"/>
      <c r="F66" s="99"/>
      <c r="G66" s="100"/>
      <c r="H66" s="101"/>
      <c r="I66" s="25"/>
      <c r="J66" s="102"/>
      <c r="K66" s="100"/>
      <c r="L66" s="89"/>
      <c r="M66" s="221"/>
    </row>
    <row r="67" spans="1:13" x14ac:dyDescent="0.25">
      <c r="A67" s="1"/>
      <c r="B67" s="109" t="s">
        <v>1033</v>
      </c>
      <c r="C67" s="66"/>
      <c r="D67" s="67"/>
      <c r="E67" s="25"/>
      <c r="F67" s="99"/>
      <c r="G67" s="100"/>
      <c r="H67" s="101"/>
      <c r="I67" s="25"/>
      <c r="J67" s="102"/>
      <c r="K67" s="100"/>
      <c r="L67" s="89"/>
      <c r="M67" s="221"/>
    </row>
    <row r="68" spans="1:13" x14ac:dyDescent="0.25">
      <c r="A68" s="1"/>
      <c r="B68" s="109" t="s">
        <v>825</v>
      </c>
      <c r="C68" s="66"/>
      <c r="D68" s="67"/>
      <c r="E68" s="25"/>
      <c r="F68" s="99"/>
      <c r="G68" s="100"/>
      <c r="H68" s="101"/>
      <c r="I68" s="25"/>
      <c r="J68" s="102"/>
      <c r="K68" s="100"/>
      <c r="L68" s="89"/>
      <c r="M68" s="221"/>
    </row>
    <row r="69" spans="1:13" x14ac:dyDescent="0.25">
      <c r="A69" s="1"/>
      <c r="B69" s="109" t="s">
        <v>826</v>
      </c>
      <c r="C69" s="66"/>
      <c r="D69" s="67"/>
      <c r="E69" s="25"/>
      <c r="F69" s="99"/>
      <c r="G69" s="100"/>
      <c r="H69" s="101"/>
      <c r="I69" s="25"/>
      <c r="J69" s="102"/>
      <c r="K69" s="100"/>
      <c r="L69" s="89"/>
      <c r="M69" s="221"/>
    </row>
    <row r="70" spans="1:13" x14ac:dyDescent="0.25">
      <c r="A70" s="4">
        <v>3</v>
      </c>
      <c r="B70" s="103" t="s">
        <v>913</v>
      </c>
      <c r="C70" s="92">
        <f t="shared" ref="C70:C110" si="10">M70*1.055</f>
        <v>28309.48155541929</v>
      </c>
      <c r="D70" s="93">
        <f t="shared" ref="D70" si="11">C70/8</f>
        <v>3538.6851944274113</v>
      </c>
      <c r="E70" s="94">
        <f>C70*1.02</f>
        <v>28875.671186527677</v>
      </c>
      <c r="F70" s="95">
        <f t="shared" ref="F70" si="12">E70/8</f>
        <v>3609.4588983159597</v>
      </c>
      <c r="G70" s="96">
        <f t="shared" ref="G70" si="13">E70*1.02</f>
        <v>29453.184610258231</v>
      </c>
      <c r="H70" s="93">
        <f t="shared" ref="H70" si="14">G70/8</f>
        <v>3681.6480762822789</v>
      </c>
      <c r="I70" s="94">
        <f t="shared" ref="I70:I110" si="15">G70*1.017</f>
        <v>29953.888748632617</v>
      </c>
      <c r="J70" s="95">
        <f t="shared" ref="J70" si="16">I70/8</f>
        <v>3744.2360935790771</v>
      </c>
      <c r="K70" s="96">
        <f t="shared" ref="K70:K110" si="17">I70*1.015</f>
        <v>30403.197079862104</v>
      </c>
      <c r="L70" s="93">
        <f t="shared" ref="L70" si="18">K70/8</f>
        <v>3800.399634982763</v>
      </c>
      <c r="M70" s="221">
        <v>26833.631806084635</v>
      </c>
    </row>
    <row r="71" spans="1:13" ht="51" customHeight="1" x14ac:dyDescent="0.25">
      <c r="A71" s="1"/>
      <c r="B71" s="108" t="s">
        <v>927</v>
      </c>
      <c r="C71" s="66"/>
      <c r="D71" s="67"/>
      <c r="E71" s="25"/>
      <c r="F71" s="99"/>
      <c r="G71" s="100"/>
      <c r="H71" s="101"/>
      <c r="I71" s="25"/>
      <c r="J71" s="102"/>
      <c r="K71" s="100"/>
      <c r="L71" s="89"/>
      <c r="M71" s="221"/>
    </row>
    <row r="72" spans="1:13" x14ac:dyDescent="0.25">
      <c r="A72" s="1"/>
      <c r="B72" s="109" t="s">
        <v>1034</v>
      </c>
      <c r="C72" s="66"/>
      <c r="D72" s="67"/>
      <c r="E72" s="25"/>
      <c r="F72" s="99"/>
      <c r="G72" s="100"/>
      <c r="H72" s="101"/>
      <c r="I72" s="25"/>
      <c r="J72" s="102"/>
      <c r="K72" s="100"/>
      <c r="L72" s="89"/>
      <c r="M72" s="221"/>
    </row>
    <row r="73" spans="1:13" x14ac:dyDescent="0.25">
      <c r="A73" s="1"/>
      <c r="B73" s="109" t="s">
        <v>978</v>
      </c>
      <c r="C73" s="66"/>
      <c r="D73" s="67"/>
      <c r="E73" s="25"/>
      <c r="F73" s="99"/>
      <c r="G73" s="100"/>
      <c r="H73" s="101"/>
      <c r="I73" s="25"/>
      <c r="J73" s="102"/>
      <c r="K73" s="100"/>
      <c r="L73" s="89"/>
      <c r="M73" s="221"/>
    </row>
    <row r="74" spans="1:13" x14ac:dyDescent="0.25">
      <c r="A74" s="1"/>
      <c r="B74" s="109" t="s">
        <v>979</v>
      </c>
      <c r="C74" s="66"/>
      <c r="D74" s="67"/>
      <c r="E74" s="25"/>
      <c r="F74" s="99"/>
      <c r="G74" s="100"/>
      <c r="H74" s="101"/>
      <c r="I74" s="25"/>
      <c r="J74" s="102"/>
      <c r="K74" s="100"/>
      <c r="L74" s="89"/>
      <c r="M74" s="221"/>
    </row>
    <row r="75" spans="1:13" x14ac:dyDescent="0.25">
      <c r="A75" s="1"/>
      <c r="B75" s="109" t="s">
        <v>980</v>
      </c>
      <c r="C75" s="66"/>
      <c r="D75" s="67"/>
      <c r="E75" s="25"/>
      <c r="F75" s="99"/>
      <c r="G75" s="100"/>
      <c r="H75" s="101"/>
      <c r="I75" s="25"/>
      <c r="J75" s="102"/>
      <c r="K75" s="100"/>
      <c r="L75" s="89"/>
      <c r="M75" s="221"/>
    </row>
    <row r="76" spans="1:13" x14ac:dyDescent="0.25">
      <c r="A76" s="1"/>
      <c r="B76" s="109" t="s">
        <v>981</v>
      </c>
      <c r="C76" s="66"/>
      <c r="D76" s="67"/>
      <c r="E76" s="25"/>
      <c r="F76" s="99"/>
      <c r="G76" s="100"/>
      <c r="H76" s="101"/>
      <c r="I76" s="25"/>
      <c r="J76" s="102"/>
      <c r="K76" s="100"/>
      <c r="L76" s="89"/>
      <c r="M76" s="221"/>
    </row>
    <row r="77" spans="1:13" x14ac:dyDescent="0.25">
      <c r="A77" s="1"/>
      <c r="B77" s="109" t="s">
        <v>982</v>
      </c>
      <c r="C77" s="66"/>
      <c r="D77" s="67"/>
      <c r="E77" s="25"/>
      <c r="F77" s="99"/>
      <c r="G77" s="100"/>
      <c r="H77" s="101"/>
      <c r="I77" s="25"/>
      <c r="J77" s="102"/>
      <c r="K77" s="100"/>
      <c r="L77" s="89"/>
      <c r="M77" s="221"/>
    </row>
    <row r="78" spans="1:13" x14ac:dyDescent="0.25">
      <c r="A78" s="1"/>
      <c r="B78" s="109" t="s">
        <v>983</v>
      </c>
      <c r="C78" s="66"/>
      <c r="D78" s="67"/>
      <c r="E78" s="25"/>
      <c r="F78" s="99"/>
      <c r="G78" s="100"/>
      <c r="H78" s="101"/>
      <c r="I78" s="25"/>
      <c r="J78" s="102"/>
      <c r="K78" s="100"/>
      <c r="L78" s="89"/>
      <c r="M78" s="221"/>
    </row>
    <row r="79" spans="1:13" x14ac:dyDescent="0.25">
      <c r="A79" s="1"/>
      <c r="B79" s="109" t="s">
        <v>984</v>
      </c>
      <c r="C79" s="66"/>
      <c r="D79" s="67"/>
      <c r="E79" s="25"/>
      <c r="F79" s="99"/>
      <c r="G79" s="100"/>
      <c r="H79" s="101"/>
      <c r="I79" s="25"/>
      <c r="J79" s="102"/>
      <c r="K79" s="100"/>
      <c r="L79" s="89"/>
      <c r="M79" s="221"/>
    </row>
    <row r="80" spans="1:13" x14ac:dyDescent="0.25">
      <c r="A80" s="1"/>
      <c r="B80" s="109" t="s">
        <v>985</v>
      </c>
      <c r="C80" s="66"/>
      <c r="D80" s="67"/>
      <c r="E80" s="25"/>
      <c r="F80" s="99"/>
      <c r="G80" s="100"/>
      <c r="H80" s="101"/>
      <c r="I80" s="25"/>
      <c r="J80" s="102"/>
      <c r="K80" s="100"/>
      <c r="L80" s="89"/>
      <c r="M80" s="221"/>
    </row>
    <row r="81" spans="1:13" x14ac:dyDescent="0.25">
      <c r="A81" s="1"/>
      <c r="B81" s="109" t="s">
        <v>1035</v>
      </c>
      <c r="C81" s="66"/>
      <c r="D81" s="67"/>
      <c r="E81" s="25"/>
      <c r="F81" s="99"/>
      <c r="G81" s="100"/>
      <c r="H81" s="101"/>
      <c r="I81" s="25"/>
      <c r="J81" s="102"/>
      <c r="K81" s="100"/>
      <c r="L81" s="89"/>
      <c r="M81" s="221"/>
    </row>
    <row r="82" spans="1:13" x14ac:dyDescent="0.25">
      <c r="A82" s="1"/>
      <c r="B82" s="109" t="s">
        <v>986</v>
      </c>
      <c r="C82" s="66"/>
      <c r="D82" s="67"/>
      <c r="E82" s="25"/>
      <c r="F82" s="99"/>
      <c r="G82" s="100"/>
      <c r="H82" s="101"/>
      <c r="I82" s="25"/>
      <c r="J82" s="102"/>
      <c r="K82" s="100"/>
      <c r="L82" s="89"/>
      <c r="M82" s="221"/>
    </row>
    <row r="83" spans="1:13" x14ac:dyDescent="0.25">
      <c r="A83" s="1"/>
      <c r="B83" s="109" t="s">
        <v>987</v>
      </c>
      <c r="C83" s="66"/>
      <c r="D83" s="67"/>
      <c r="E83" s="25"/>
      <c r="F83" s="99"/>
      <c r="G83" s="100"/>
      <c r="H83" s="101"/>
      <c r="I83" s="25"/>
      <c r="J83" s="102"/>
      <c r="K83" s="100"/>
      <c r="L83" s="89"/>
      <c r="M83" s="221"/>
    </row>
    <row r="84" spans="1:13" x14ac:dyDescent="0.25">
      <c r="A84" s="1"/>
      <c r="B84" s="109" t="s">
        <v>1271</v>
      </c>
      <c r="C84" s="66"/>
      <c r="D84" s="67"/>
      <c r="E84" s="25"/>
      <c r="F84" s="99"/>
      <c r="G84" s="100"/>
      <c r="H84" s="101"/>
      <c r="I84" s="25"/>
      <c r="J84" s="102"/>
      <c r="K84" s="100"/>
      <c r="L84" s="89"/>
      <c r="M84" s="221"/>
    </row>
    <row r="85" spans="1:13" x14ac:dyDescent="0.25">
      <c r="A85" s="1"/>
      <c r="B85" s="109" t="s">
        <v>1272</v>
      </c>
      <c r="C85" s="66"/>
      <c r="D85" s="67"/>
      <c r="E85" s="25"/>
      <c r="F85" s="99"/>
      <c r="G85" s="100"/>
      <c r="H85" s="101"/>
      <c r="I85" s="25"/>
      <c r="J85" s="102"/>
      <c r="K85" s="100"/>
      <c r="L85" s="89"/>
      <c r="M85" s="221"/>
    </row>
    <row r="86" spans="1:13" x14ac:dyDescent="0.25">
      <c r="A86" s="1"/>
      <c r="B86" s="109" t="s">
        <v>1273</v>
      </c>
      <c r="C86" s="66"/>
      <c r="D86" s="67"/>
      <c r="E86" s="25"/>
      <c r="F86" s="99"/>
      <c r="G86" s="100"/>
      <c r="H86" s="101"/>
      <c r="I86" s="25"/>
      <c r="J86" s="102"/>
      <c r="K86" s="100"/>
      <c r="L86" s="89"/>
      <c r="M86" s="221"/>
    </row>
    <row r="87" spans="1:13" x14ac:dyDescent="0.25">
      <c r="A87" s="1"/>
      <c r="B87" s="109" t="s">
        <v>988</v>
      </c>
      <c r="C87" s="66"/>
      <c r="D87" s="67"/>
      <c r="E87" s="25"/>
      <c r="F87" s="99"/>
      <c r="G87" s="100"/>
      <c r="H87" s="101"/>
      <c r="I87" s="25"/>
      <c r="J87" s="102"/>
      <c r="K87" s="100"/>
      <c r="L87" s="89"/>
      <c r="M87" s="221"/>
    </row>
    <row r="88" spans="1:13" x14ac:dyDescent="0.25">
      <c r="A88" s="1"/>
      <c r="B88" s="109" t="s">
        <v>1029</v>
      </c>
      <c r="C88" s="66"/>
      <c r="D88" s="67"/>
      <c r="E88" s="25"/>
      <c r="F88" s="99"/>
      <c r="G88" s="100"/>
      <c r="H88" s="101"/>
      <c r="I88" s="25"/>
      <c r="J88" s="102"/>
      <c r="K88" s="100"/>
      <c r="L88" s="89"/>
      <c r="M88" s="221"/>
    </row>
    <row r="89" spans="1:13" x14ac:dyDescent="0.25">
      <c r="A89" s="1"/>
      <c r="B89" s="109" t="s">
        <v>1275</v>
      </c>
      <c r="C89" s="66"/>
      <c r="D89" s="67"/>
      <c r="E89" s="25"/>
      <c r="F89" s="99"/>
      <c r="G89" s="100"/>
      <c r="H89" s="101"/>
      <c r="I89" s="25"/>
      <c r="J89" s="102"/>
      <c r="K89" s="100"/>
      <c r="L89" s="89"/>
      <c r="M89" s="221"/>
    </row>
    <row r="90" spans="1:13" x14ac:dyDescent="0.25">
      <c r="A90" s="1"/>
      <c r="B90" s="109" t="s">
        <v>1276</v>
      </c>
      <c r="C90" s="66"/>
      <c r="D90" s="67"/>
      <c r="E90" s="25"/>
      <c r="F90" s="99"/>
      <c r="G90" s="100"/>
      <c r="H90" s="101"/>
      <c r="I90" s="25"/>
      <c r="J90" s="102"/>
      <c r="K90" s="100"/>
      <c r="L90" s="89"/>
      <c r="M90" s="221"/>
    </row>
    <row r="91" spans="1:13" x14ac:dyDescent="0.25">
      <c r="A91" s="1"/>
      <c r="B91" s="109" t="s">
        <v>820</v>
      </c>
      <c r="C91" s="66"/>
      <c r="D91" s="67"/>
      <c r="E91" s="25"/>
      <c r="F91" s="99"/>
      <c r="G91" s="100"/>
      <c r="H91" s="101"/>
      <c r="I91" s="25"/>
      <c r="J91" s="102"/>
      <c r="K91" s="100"/>
      <c r="L91" s="89"/>
      <c r="M91" s="221"/>
    </row>
    <row r="92" spans="1:13" x14ac:dyDescent="0.25">
      <c r="A92" s="1"/>
      <c r="B92" s="109" t="s">
        <v>821</v>
      </c>
      <c r="C92" s="66"/>
      <c r="D92" s="67"/>
      <c r="E92" s="25"/>
      <c r="F92" s="99"/>
      <c r="G92" s="100"/>
      <c r="H92" s="101"/>
      <c r="I92" s="25"/>
      <c r="J92" s="102"/>
      <c r="K92" s="100"/>
      <c r="L92" s="89"/>
      <c r="M92" s="221"/>
    </row>
    <row r="93" spans="1:13" x14ac:dyDescent="0.25">
      <c r="A93" s="1"/>
      <c r="B93" s="109" t="s">
        <v>1036</v>
      </c>
      <c r="C93" s="66"/>
      <c r="D93" s="67"/>
      <c r="E93" s="25"/>
      <c r="F93" s="99"/>
      <c r="G93" s="100"/>
      <c r="H93" s="101"/>
      <c r="I93" s="25"/>
      <c r="J93" s="102"/>
      <c r="K93" s="100"/>
      <c r="L93" s="89"/>
      <c r="M93" s="221"/>
    </row>
    <row r="94" spans="1:13" x14ac:dyDescent="0.25">
      <c r="A94" s="1"/>
      <c r="B94" s="109" t="s">
        <v>990</v>
      </c>
      <c r="C94" s="66"/>
      <c r="D94" s="67"/>
      <c r="E94" s="25"/>
      <c r="F94" s="99"/>
      <c r="G94" s="100"/>
      <c r="H94" s="101"/>
      <c r="I94" s="25"/>
      <c r="J94" s="102"/>
      <c r="K94" s="100"/>
      <c r="L94" s="89"/>
      <c r="M94" s="221"/>
    </row>
    <row r="95" spans="1:13" x14ac:dyDescent="0.25">
      <c r="A95" s="1"/>
      <c r="B95" s="109" t="s">
        <v>991</v>
      </c>
      <c r="C95" s="66"/>
      <c r="D95" s="67"/>
      <c r="E95" s="25"/>
      <c r="F95" s="99"/>
      <c r="G95" s="100"/>
      <c r="H95" s="101"/>
      <c r="I95" s="25"/>
      <c r="J95" s="102"/>
      <c r="K95" s="100"/>
      <c r="L95" s="89"/>
      <c r="M95" s="221"/>
    </row>
    <row r="96" spans="1:13" x14ac:dyDescent="0.25">
      <c r="A96" s="1"/>
      <c r="B96" s="109" t="s">
        <v>992</v>
      </c>
      <c r="C96" s="66"/>
      <c r="D96" s="67"/>
      <c r="E96" s="25"/>
      <c r="F96" s="99"/>
      <c r="G96" s="100"/>
      <c r="H96" s="101"/>
      <c r="I96" s="25"/>
      <c r="J96" s="102"/>
      <c r="K96" s="100"/>
      <c r="L96" s="89"/>
      <c r="M96" s="221"/>
    </row>
    <row r="97" spans="1:13" x14ac:dyDescent="0.25">
      <c r="A97" s="1"/>
      <c r="B97" s="109" t="s">
        <v>993</v>
      </c>
      <c r="C97" s="66"/>
      <c r="D97" s="67"/>
      <c r="E97" s="25"/>
      <c r="F97" s="99"/>
      <c r="G97" s="100"/>
      <c r="H97" s="101"/>
      <c r="I97" s="25"/>
      <c r="J97" s="102"/>
      <c r="K97" s="100"/>
      <c r="L97" s="89"/>
      <c r="M97" s="221"/>
    </row>
    <row r="98" spans="1:13" x14ac:dyDescent="0.25">
      <c r="A98" s="1"/>
      <c r="B98" s="109" t="s">
        <v>994</v>
      </c>
      <c r="C98" s="66"/>
      <c r="D98" s="67"/>
      <c r="E98" s="25"/>
      <c r="F98" s="99"/>
      <c r="G98" s="100"/>
      <c r="H98" s="101"/>
      <c r="I98" s="25"/>
      <c r="J98" s="102"/>
      <c r="K98" s="100"/>
      <c r="L98" s="89"/>
      <c r="M98" s="221"/>
    </row>
    <row r="99" spans="1:13" x14ac:dyDescent="0.25">
      <c r="A99" s="1"/>
      <c r="B99" s="109" t="s">
        <v>995</v>
      </c>
      <c r="C99" s="66"/>
      <c r="D99" s="67"/>
      <c r="E99" s="25"/>
      <c r="F99" s="99"/>
      <c r="G99" s="100"/>
      <c r="H99" s="101"/>
      <c r="I99" s="25"/>
      <c r="J99" s="102"/>
      <c r="K99" s="100"/>
      <c r="L99" s="89"/>
      <c r="M99" s="221"/>
    </row>
    <row r="100" spans="1:13" x14ac:dyDescent="0.25">
      <c r="A100" s="1"/>
      <c r="B100" s="109" t="s">
        <v>984</v>
      </c>
      <c r="C100" s="66"/>
      <c r="D100" s="67"/>
      <c r="E100" s="25"/>
      <c r="F100" s="99"/>
      <c r="G100" s="100"/>
      <c r="H100" s="101"/>
      <c r="I100" s="25"/>
      <c r="J100" s="102"/>
      <c r="K100" s="100"/>
      <c r="L100" s="89"/>
      <c r="M100" s="221"/>
    </row>
    <row r="101" spans="1:13" x14ac:dyDescent="0.25">
      <c r="A101" s="1"/>
      <c r="B101" s="109" t="s">
        <v>1065</v>
      </c>
      <c r="C101" s="66"/>
      <c r="D101" s="67"/>
      <c r="E101" s="25"/>
      <c r="F101" s="99"/>
      <c r="G101" s="100"/>
      <c r="H101" s="101"/>
      <c r="I101" s="25"/>
      <c r="J101" s="102"/>
      <c r="K101" s="100"/>
      <c r="L101" s="89"/>
      <c r="M101" s="221"/>
    </row>
    <row r="102" spans="1:13" x14ac:dyDescent="0.25">
      <c r="A102" s="1"/>
      <c r="B102" s="109" t="s">
        <v>823</v>
      </c>
      <c r="C102" s="66"/>
      <c r="D102" s="67"/>
      <c r="E102" s="25"/>
      <c r="F102" s="99"/>
      <c r="G102" s="100"/>
      <c r="H102" s="101"/>
      <c r="I102" s="25"/>
      <c r="J102" s="102"/>
      <c r="K102" s="100"/>
      <c r="L102" s="89"/>
      <c r="M102" s="221"/>
    </row>
    <row r="103" spans="1:13" x14ac:dyDescent="0.25">
      <c r="A103" s="1"/>
      <c r="B103" s="109" t="s">
        <v>824</v>
      </c>
      <c r="C103" s="66"/>
      <c r="D103" s="67"/>
      <c r="E103" s="25"/>
      <c r="F103" s="99"/>
      <c r="G103" s="100"/>
      <c r="H103" s="101"/>
      <c r="I103" s="25"/>
      <c r="J103" s="102"/>
      <c r="K103" s="100"/>
      <c r="L103" s="89"/>
      <c r="M103" s="221"/>
    </row>
    <row r="104" spans="1:13" x14ac:dyDescent="0.25">
      <c r="A104" s="1"/>
      <c r="B104" s="109" t="s">
        <v>1030</v>
      </c>
      <c r="C104" s="66"/>
      <c r="D104" s="67"/>
      <c r="E104" s="25"/>
      <c r="F104" s="99"/>
      <c r="G104" s="100"/>
      <c r="H104" s="101"/>
      <c r="I104" s="25"/>
      <c r="J104" s="102"/>
      <c r="K104" s="100"/>
      <c r="L104" s="89"/>
      <c r="M104" s="221"/>
    </row>
    <row r="105" spans="1:13" x14ac:dyDescent="0.25">
      <c r="A105" s="1"/>
      <c r="B105" s="109" t="s">
        <v>1031</v>
      </c>
      <c r="C105" s="66"/>
      <c r="D105" s="67"/>
      <c r="E105" s="25"/>
      <c r="F105" s="99"/>
      <c r="G105" s="100"/>
      <c r="H105" s="101"/>
      <c r="I105" s="25"/>
      <c r="J105" s="102"/>
      <c r="K105" s="100"/>
      <c r="L105" s="89"/>
      <c r="M105" s="221"/>
    </row>
    <row r="106" spans="1:13" x14ac:dyDescent="0.25">
      <c r="A106" s="1"/>
      <c r="B106" s="109" t="s">
        <v>1032</v>
      </c>
      <c r="C106" s="66"/>
      <c r="D106" s="67"/>
      <c r="E106" s="25"/>
      <c r="F106" s="99"/>
      <c r="G106" s="100"/>
      <c r="H106" s="101"/>
      <c r="I106" s="25"/>
      <c r="J106" s="102"/>
      <c r="K106" s="100"/>
      <c r="L106" s="89"/>
      <c r="M106" s="221"/>
    </row>
    <row r="107" spans="1:13" x14ac:dyDescent="0.25">
      <c r="A107" s="1"/>
      <c r="B107" s="109" t="s">
        <v>1033</v>
      </c>
      <c r="C107" s="66"/>
      <c r="D107" s="67"/>
      <c r="E107" s="25"/>
      <c r="F107" s="99"/>
      <c r="G107" s="100"/>
      <c r="H107" s="101"/>
      <c r="I107" s="25"/>
      <c r="J107" s="102"/>
      <c r="K107" s="100"/>
      <c r="L107" s="89"/>
      <c r="M107" s="221"/>
    </row>
    <row r="108" spans="1:13" x14ac:dyDescent="0.25">
      <c r="A108" s="1"/>
      <c r="B108" s="109" t="s">
        <v>825</v>
      </c>
      <c r="C108" s="66"/>
      <c r="D108" s="67"/>
      <c r="E108" s="25"/>
      <c r="F108" s="99"/>
      <c r="G108" s="100"/>
      <c r="H108" s="101"/>
      <c r="I108" s="25"/>
      <c r="J108" s="102"/>
      <c r="K108" s="100"/>
      <c r="L108" s="89"/>
      <c r="M108" s="221"/>
    </row>
    <row r="109" spans="1:13" x14ac:dyDescent="0.25">
      <c r="A109" s="1"/>
      <c r="B109" s="109" t="s">
        <v>826</v>
      </c>
      <c r="C109" s="66"/>
      <c r="D109" s="67"/>
      <c r="E109" s="25"/>
      <c r="F109" s="99"/>
      <c r="G109" s="100"/>
      <c r="H109" s="101"/>
      <c r="I109" s="25"/>
      <c r="J109" s="102"/>
      <c r="K109" s="100"/>
      <c r="L109" s="89"/>
      <c r="M109" s="221"/>
    </row>
    <row r="110" spans="1:13" x14ac:dyDescent="0.25">
      <c r="A110" s="4">
        <v>4</v>
      </c>
      <c r="B110" s="103" t="s">
        <v>915</v>
      </c>
      <c r="C110" s="92">
        <f t="shared" si="10"/>
        <v>26874.591554613366</v>
      </c>
      <c r="D110" s="93">
        <f t="shared" ref="D110" si="19">C110/8</f>
        <v>3359.3239443266707</v>
      </c>
      <c r="E110" s="94">
        <f>C110*1.02</f>
        <v>27412.083385705635</v>
      </c>
      <c r="F110" s="95">
        <f t="shared" ref="F110" si="20">E110/8</f>
        <v>3426.5104232132044</v>
      </c>
      <c r="G110" s="96">
        <f t="shared" ref="G110" si="21">E110*1.02</f>
        <v>27960.325053419747</v>
      </c>
      <c r="H110" s="93">
        <f t="shared" ref="H110" si="22">G110/8</f>
        <v>3495.0406316774684</v>
      </c>
      <c r="I110" s="94">
        <f t="shared" si="15"/>
        <v>28435.650579327881</v>
      </c>
      <c r="J110" s="95">
        <f t="shared" ref="J110" si="23">I110/8</f>
        <v>3554.4563224159851</v>
      </c>
      <c r="K110" s="96">
        <f t="shared" si="17"/>
        <v>28862.185338017796</v>
      </c>
      <c r="L110" s="93">
        <f t="shared" ref="L110" si="24">K110/8</f>
        <v>3607.7731672522245</v>
      </c>
      <c r="M110" s="221">
        <v>25473.546497263855</v>
      </c>
    </row>
    <row r="111" spans="1:13" ht="25.5" customHeight="1" x14ac:dyDescent="0.25">
      <c r="A111" s="1"/>
      <c r="B111" s="108" t="s">
        <v>1037</v>
      </c>
      <c r="C111" s="66"/>
      <c r="D111" s="67"/>
      <c r="E111" s="25"/>
      <c r="F111" s="99"/>
      <c r="G111" s="100"/>
      <c r="H111" s="101"/>
      <c r="I111" s="25"/>
      <c r="J111" s="102"/>
      <c r="K111" s="100"/>
      <c r="L111" s="89"/>
      <c r="M111" s="221"/>
    </row>
    <row r="112" spans="1:13" x14ac:dyDescent="0.25">
      <c r="A112" s="1"/>
      <c r="B112" s="109" t="s">
        <v>256</v>
      </c>
      <c r="C112" s="66"/>
      <c r="D112" s="67"/>
      <c r="E112" s="25"/>
      <c r="F112" s="99"/>
      <c r="G112" s="100"/>
      <c r="H112" s="101"/>
      <c r="I112" s="25"/>
      <c r="J112" s="102"/>
      <c r="K112" s="100"/>
      <c r="L112" s="89"/>
      <c r="M112" s="221"/>
    </row>
    <row r="113" spans="1:13" x14ac:dyDescent="0.25">
      <c r="A113" s="1"/>
      <c r="B113" s="109" t="s">
        <v>978</v>
      </c>
      <c r="C113" s="66"/>
      <c r="D113" s="67"/>
      <c r="E113" s="25"/>
      <c r="F113" s="99"/>
      <c r="G113" s="100"/>
      <c r="H113" s="101"/>
      <c r="I113" s="25"/>
      <c r="J113" s="102"/>
      <c r="K113" s="100"/>
      <c r="L113" s="89"/>
      <c r="M113" s="221"/>
    </row>
    <row r="114" spans="1:13" x14ac:dyDescent="0.25">
      <c r="A114" s="1"/>
      <c r="B114" s="109" t="s">
        <v>979</v>
      </c>
      <c r="C114" s="66"/>
      <c r="D114" s="67"/>
      <c r="E114" s="25"/>
      <c r="F114" s="99"/>
      <c r="G114" s="100"/>
      <c r="H114" s="101"/>
      <c r="I114" s="25"/>
      <c r="J114" s="102"/>
      <c r="K114" s="100"/>
      <c r="L114" s="89"/>
      <c r="M114" s="221"/>
    </row>
    <row r="115" spans="1:13" x14ac:dyDescent="0.25">
      <c r="A115" s="1"/>
      <c r="B115" s="109" t="s">
        <v>980</v>
      </c>
      <c r="C115" s="66"/>
      <c r="D115" s="67"/>
      <c r="E115" s="25"/>
      <c r="F115" s="99"/>
      <c r="G115" s="100"/>
      <c r="H115" s="101"/>
      <c r="I115" s="25"/>
      <c r="J115" s="102"/>
      <c r="K115" s="100"/>
      <c r="L115" s="89"/>
      <c r="M115" s="221"/>
    </row>
    <row r="116" spans="1:13" x14ac:dyDescent="0.25">
      <c r="A116" s="1"/>
      <c r="B116" s="109" t="s">
        <v>981</v>
      </c>
      <c r="C116" s="66"/>
      <c r="D116" s="67"/>
      <c r="E116" s="25"/>
      <c r="F116" s="99"/>
      <c r="G116" s="100"/>
      <c r="H116" s="101"/>
      <c r="I116" s="25"/>
      <c r="J116" s="102"/>
      <c r="K116" s="100"/>
      <c r="L116" s="89"/>
      <c r="M116" s="221"/>
    </row>
    <row r="117" spans="1:13" x14ac:dyDescent="0.25">
      <c r="A117" s="1"/>
      <c r="B117" s="109" t="s">
        <v>982</v>
      </c>
      <c r="C117" s="66"/>
      <c r="D117" s="67"/>
      <c r="E117" s="25"/>
      <c r="F117" s="99"/>
      <c r="G117" s="100"/>
      <c r="H117" s="101"/>
      <c r="I117" s="25"/>
      <c r="J117" s="102"/>
      <c r="K117" s="100"/>
      <c r="L117" s="89"/>
      <c r="M117" s="221"/>
    </row>
    <row r="118" spans="1:13" x14ac:dyDescent="0.25">
      <c r="A118" s="1"/>
      <c r="B118" s="109" t="s">
        <v>983</v>
      </c>
      <c r="C118" s="66"/>
      <c r="D118" s="67"/>
      <c r="E118" s="25"/>
      <c r="F118" s="99"/>
      <c r="G118" s="100"/>
      <c r="H118" s="101"/>
      <c r="I118" s="25"/>
      <c r="J118" s="102"/>
      <c r="K118" s="100"/>
      <c r="L118" s="89"/>
      <c r="M118" s="221"/>
    </row>
    <row r="119" spans="1:13" x14ac:dyDescent="0.25">
      <c r="A119" s="1"/>
      <c r="B119" s="109" t="s">
        <v>984</v>
      </c>
      <c r="C119" s="66"/>
      <c r="D119" s="67"/>
      <c r="E119" s="25"/>
      <c r="F119" s="99"/>
      <c r="G119" s="100"/>
      <c r="H119" s="101"/>
      <c r="I119" s="25"/>
      <c r="J119" s="102"/>
      <c r="K119" s="100"/>
      <c r="L119" s="89"/>
      <c r="M119" s="221"/>
    </row>
    <row r="120" spans="1:13" x14ac:dyDescent="0.25">
      <c r="A120" s="1"/>
      <c r="B120" s="109" t="s">
        <v>985</v>
      </c>
      <c r="C120" s="66"/>
      <c r="D120" s="67"/>
      <c r="E120" s="25"/>
      <c r="F120" s="99"/>
      <c r="G120" s="100"/>
      <c r="H120" s="101"/>
      <c r="I120" s="25"/>
      <c r="J120" s="102"/>
      <c r="K120" s="100"/>
      <c r="L120" s="89"/>
      <c r="M120" s="221"/>
    </row>
    <row r="121" spans="1:13" x14ac:dyDescent="0.25">
      <c r="A121" s="1"/>
      <c r="B121" s="109" t="s">
        <v>1066</v>
      </c>
      <c r="C121" s="66"/>
      <c r="D121" s="67"/>
      <c r="E121" s="25"/>
      <c r="F121" s="99"/>
      <c r="G121" s="100"/>
      <c r="H121" s="101"/>
      <c r="I121" s="25"/>
      <c r="J121" s="102"/>
      <c r="K121" s="100"/>
      <c r="L121" s="89"/>
      <c r="M121" s="221"/>
    </row>
    <row r="122" spans="1:13" x14ac:dyDescent="0.25">
      <c r="A122" s="1"/>
      <c r="B122" s="109" t="s">
        <v>986</v>
      </c>
      <c r="C122" s="66"/>
      <c r="D122" s="67"/>
      <c r="E122" s="25"/>
      <c r="F122" s="99"/>
      <c r="G122" s="100"/>
      <c r="H122" s="101"/>
      <c r="I122" s="25"/>
      <c r="J122" s="102"/>
      <c r="K122" s="100"/>
      <c r="L122" s="89"/>
      <c r="M122" s="221"/>
    </row>
    <row r="123" spans="1:13" x14ac:dyDescent="0.25">
      <c r="A123" s="1"/>
      <c r="B123" s="109" t="s">
        <v>987</v>
      </c>
      <c r="C123" s="66"/>
      <c r="D123" s="67"/>
      <c r="E123" s="25"/>
      <c r="F123" s="99"/>
      <c r="G123" s="100"/>
      <c r="H123" s="101"/>
      <c r="I123" s="25"/>
      <c r="J123" s="102"/>
      <c r="K123" s="100"/>
      <c r="L123" s="89"/>
      <c r="M123" s="221"/>
    </row>
    <row r="124" spans="1:13" x14ac:dyDescent="0.25">
      <c r="A124" s="1"/>
      <c r="B124" s="109" t="s">
        <v>1271</v>
      </c>
      <c r="C124" s="66"/>
      <c r="D124" s="67"/>
      <c r="E124" s="25"/>
      <c r="F124" s="99"/>
      <c r="G124" s="100"/>
      <c r="H124" s="101"/>
      <c r="I124" s="25"/>
      <c r="J124" s="102"/>
      <c r="K124" s="100"/>
      <c r="L124" s="89"/>
      <c r="M124" s="221"/>
    </row>
    <row r="125" spans="1:13" x14ac:dyDescent="0.25">
      <c r="A125" s="1"/>
      <c r="B125" s="109" t="s">
        <v>1272</v>
      </c>
      <c r="C125" s="66"/>
      <c r="D125" s="67"/>
      <c r="E125" s="25"/>
      <c r="F125" s="99"/>
      <c r="G125" s="100"/>
      <c r="H125" s="101"/>
      <c r="I125" s="25"/>
      <c r="J125" s="102"/>
      <c r="K125" s="100"/>
      <c r="L125" s="89"/>
      <c r="M125" s="221"/>
    </row>
    <row r="126" spans="1:13" x14ac:dyDescent="0.25">
      <c r="A126" s="1"/>
      <c r="B126" s="109" t="s">
        <v>1273</v>
      </c>
      <c r="C126" s="66"/>
      <c r="D126" s="67"/>
      <c r="E126" s="25"/>
      <c r="F126" s="99"/>
      <c r="G126" s="100"/>
      <c r="H126" s="101"/>
      <c r="I126" s="25"/>
      <c r="J126" s="102"/>
      <c r="K126" s="100"/>
      <c r="L126" s="89"/>
      <c r="M126" s="221"/>
    </row>
    <row r="127" spans="1:13" x14ac:dyDescent="0.25">
      <c r="A127" s="1"/>
      <c r="B127" s="109" t="s">
        <v>988</v>
      </c>
      <c r="C127" s="66"/>
      <c r="D127" s="67"/>
      <c r="E127" s="25"/>
      <c r="F127" s="99"/>
      <c r="G127" s="100"/>
      <c r="H127" s="101"/>
      <c r="I127" s="25"/>
      <c r="J127" s="102"/>
      <c r="K127" s="100"/>
      <c r="L127" s="89"/>
      <c r="M127" s="221"/>
    </row>
    <row r="128" spans="1:13" x14ac:dyDescent="0.25">
      <c r="A128" s="1"/>
      <c r="B128" s="109" t="s">
        <v>1029</v>
      </c>
      <c r="C128" s="66"/>
      <c r="D128" s="67"/>
      <c r="E128" s="25"/>
      <c r="F128" s="99"/>
      <c r="G128" s="100"/>
      <c r="H128" s="101"/>
      <c r="I128" s="25"/>
      <c r="J128" s="102"/>
      <c r="K128" s="100"/>
      <c r="L128" s="89"/>
      <c r="M128" s="221"/>
    </row>
    <row r="129" spans="1:13" x14ac:dyDescent="0.25">
      <c r="A129" s="1"/>
      <c r="B129" s="109" t="s">
        <v>1275</v>
      </c>
      <c r="C129" s="66"/>
      <c r="D129" s="67"/>
      <c r="E129" s="25"/>
      <c r="F129" s="99"/>
      <c r="G129" s="100"/>
      <c r="H129" s="101"/>
      <c r="I129" s="25"/>
      <c r="J129" s="102"/>
      <c r="K129" s="100"/>
      <c r="L129" s="89"/>
      <c r="M129" s="221"/>
    </row>
    <row r="130" spans="1:13" x14ac:dyDescent="0.25">
      <c r="A130" s="1"/>
      <c r="B130" s="109" t="s">
        <v>1276</v>
      </c>
      <c r="C130" s="66"/>
      <c r="D130" s="67"/>
      <c r="E130" s="25"/>
      <c r="F130" s="99"/>
      <c r="G130" s="100"/>
      <c r="H130" s="101"/>
      <c r="I130" s="25"/>
      <c r="J130" s="102"/>
      <c r="K130" s="100"/>
      <c r="L130" s="89"/>
      <c r="M130" s="221"/>
    </row>
    <row r="131" spans="1:13" x14ac:dyDescent="0.25">
      <c r="A131" s="1"/>
      <c r="B131" s="109" t="s">
        <v>439</v>
      </c>
      <c r="C131" s="66"/>
      <c r="D131" s="67"/>
      <c r="E131" s="25"/>
      <c r="F131" s="99"/>
      <c r="G131" s="100"/>
      <c r="H131" s="101"/>
      <c r="I131" s="25"/>
      <c r="J131" s="102"/>
      <c r="K131" s="100"/>
      <c r="L131" s="89"/>
      <c r="M131" s="221"/>
    </row>
    <row r="132" spans="1:13" x14ac:dyDescent="0.25">
      <c r="A132" s="1"/>
      <c r="B132" s="109" t="s">
        <v>1210</v>
      </c>
      <c r="C132" s="66"/>
      <c r="D132" s="67"/>
      <c r="E132" s="25"/>
      <c r="F132" s="99"/>
      <c r="G132" s="100"/>
      <c r="H132" s="101"/>
      <c r="I132" s="25"/>
      <c r="J132" s="102"/>
      <c r="K132" s="100"/>
      <c r="L132" s="89"/>
      <c r="M132" s="221"/>
    </row>
    <row r="133" spans="1:13" x14ac:dyDescent="0.25">
      <c r="A133" s="1"/>
      <c r="B133" s="109" t="s">
        <v>1211</v>
      </c>
      <c r="C133" s="66"/>
      <c r="D133" s="67"/>
      <c r="E133" s="25"/>
      <c r="F133" s="99"/>
      <c r="G133" s="100"/>
      <c r="H133" s="101"/>
      <c r="I133" s="25"/>
      <c r="J133" s="102"/>
      <c r="K133" s="100"/>
      <c r="L133" s="89"/>
      <c r="M133" s="221"/>
    </row>
    <row r="134" spans="1:13" x14ac:dyDescent="0.25">
      <c r="A134" s="1"/>
      <c r="B134" s="109" t="s">
        <v>990</v>
      </c>
      <c r="C134" s="66"/>
      <c r="D134" s="67"/>
      <c r="E134" s="25"/>
      <c r="F134" s="99"/>
      <c r="G134" s="100"/>
      <c r="H134" s="101"/>
      <c r="I134" s="25"/>
      <c r="J134" s="102"/>
      <c r="K134" s="100"/>
      <c r="L134" s="89"/>
      <c r="M134" s="221"/>
    </row>
    <row r="135" spans="1:13" x14ac:dyDescent="0.25">
      <c r="A135" s="1"/>
      <c r="B135" s="109" t="s">
        <v>991</v>
      </c>
      <c r="C135" s="66"/>
      <c r="D135" s="67"/>
      <c r="E135" s="25"/>
      <c r="F135" s="99"/>
      <c r="G135" s="100"/>
      <c r="H135" s="101"/>
      <c r="I135" s="25"/>
      <c r="J135" s="102"/>
      <c r="K135" s="100"/>
      <c r="L135" s="89"/>
      <c r="M135" s="221"/>
    </row>
    <row r="136" spans="1:13" x14ac:dyDescent="0.25">
      <c r="A136" s="1"/>
      <c r="B136" s="109" t="s">
        <v>992</v>
      </c>
      <c r="C136" s="66"/>
      <c r="D136" s="67"/>
      <c r="E136" s="25"/>
      <c r="F136" s="99"/>
      <c r="G136" s="100"/>
      <c r="H136" s="101"/>
      <c r="I136" s="25"/>
      <c r="J136" s="102"/>
      <c r="K136" s="100"/>
      <c r="L136" s="89"/>
      <c r="M136" s="221"/>
    </row>
    <row r="137" spans="1:13" x14ac:dyDescent="0.25">
      <c r="A137" s="1"/>
      <c r="B137" s="109" t="s">
        <v>993</v>
      </c>
      <c r="C137" s="66"/>
      <c r="D137" s="67"/>
      <c r="E137" s="25"/>
      <c r="F137" s="99"/>
      <c r="G137" s="100"/>
      <c r="H137" s="101"/>
      <c r="I137" s="25"/>
      <c r="J137" s="102"/>
      <c r="K137" s="100"/>
      <c r="L137" s="89"/>
      <c r="M137" s="221"/>
    </row>
    <row r="138" spans="1:13" x14ac:dyDescent="0.25">
      <c r="A138" s="1"/>
      <c r="B138" s="109" t="s">
        <v>994</v>
      </c>
      <c r="C138" s="66"/>
      <c r="D138" s="67"/>
      <c r="E138" s="25"/>
      <c r="F138" s="99"/>
      <c r="G138" s="100"/>
      <c r="H138" s="101"/>
      <c r="I138" s="25"/>
      <c r="J138" s="102"/>
      <c r="K138" s="100"/>
      <c r="L138" s="89"/>
      <c r="M138" s="221"/>
    </row>
    <row r="139" spans="1:13" x14ac:dyDescent="0.25">
      <c r="A139" s="1"/>
      <c r="B139" s="109" t="s">
        <v>995</v>
      </c>
      <c r="C139" s="66"/>
      <c r="D139" s="67"/>
      <c r="E139" s="25"/>
      <c r="F139" s="99"/>
      <c r="G139" s="100"/>
      <c r="H139" s="101"/>
      <c r="I139" s="25"/>
      <c r="J139" s="102"/>
      <c r="K139" s="100"/>
      <c r="L139" s="89"/>
      <c r="M139" s="221"/>
    </row>
    <row r="140" spans="1:13" x14ac:dyDescent="0.25">
      <c r="A140" s="1"/>
      <c r="B140" s="109" t="s">
        <v>984</v>
      </c>
      <c r="C140" s="66"/>
      <c r="D140" s="67"/>
      <c r="E140" s="25"/>
      <c r="F140" s="99"/>
      <c r="G140" s="100"/>
      <c r="H140" s="101"/>
      <c r="I140" s="25"/>
      <c r="J140" s="102"/>
      <c r="K140" s="100"/>
      <c r="L140" s="89"/>
      <c r="M140" s="221"/>
    </row>
    <row r="141" spans="1:13" x14ac:dyDescent="0.25">
      <c r="A141" s="1"/>
      <c r="B141" s="109" t="s">
        <v>823</v>
      </c>
      <c r="C141" s="66"/>
      <c r="D141" s="67"/>
      <c r="E141" s="25"/>
      <c r="F141" s="99"/>
      <c r="G141" s="100"/>
      <c r="H141" s="101"/>
      <c r="I141" s="25"/>
      <c r="J141" s="102"/>
      <c r="K141" s="100"/>
      <c r="L141" s="89"/>
      <c r="M141" s="221"/>
    </row>
    <row r="142" spans="1:13" x14ac:dyDescent="0.25">
      <c r="A142" s="1"/>
      <c r="B142" s="109" t="s">
        <v>824</v>
      </c>
      <c r="C142" s="66"/>
      <c r="D142" s="67"/>
      <c r="E142" s="25"/>
      <c r="F142" s="99"/>
      <c r="G142" s="100"/>
      <c r="H142" s="101"/>
      <c r="I142" s="25"/>
      <c r="J142" s="102"/>
      <c r="K142" s="100"/>
      <c r="L142" s="89"/>
      <c r="M142" s="221"/>
    </row>
    <row r="143" spans="1:13" x14ac:dyDescent="0.25">
      <c r="A143" s="1"/>
      <c r="B143" s="109" t="s">
        <v>1030</v>
      </c>
      <c r="C143" s="66"/>
      <c r="D143" s="67"/>
      <c r="E143" s="25"/>
      <c r="F143" s="99"/>
      <c r="G143" s="100"/>
      <c r="H143" s="101"/>
      <c r="I143" s="25"/>
      <c r="J143" s="102"/>
      <c r="K143" s="100"/>
      <c r="L143" s="89"/>
      <c r="M143" s="221"/>
    </row>
    <row r="144" spans="1:13" x14ac:dyDescent="0.25">
      <c r="A144" s="1"/>
      <c r="B144" s="109" t="s">
        <v>1031</v>
      </c>
      <c r="C144" s="66"/>
      <c r="D144" s="67"/>
      <c r="E144" s="25"/>
      <c r="F144" s="99"/>
      <c r="G144" s="100"/>
      <c r="H144" s="101"/>
      <c r="I144" s="25"/>
      <c r="J144" s="102"/>
      <c r="K144" s="100"/>
      <c r="L144" s="89"/>
      <c r="M144" s="221"/>
    </row>
    <row r="145" spans="1:13" x14ac:dyDescent="0.25">
      <c r="A145" s="1"/>
      <c r="B145" s="109" t="s">
        <v>1032</v>
      </c>
      <c r="C145" s="66"/>
      <c r="D145" s="67"/>
      <c r="E145" s="25"/>
      <c r="F145" s="99"/>
      <c r="G145" s="100"/>
      <c r="H145" s="101"/>
      <c r="I145" s="25"/>
      <c r="J145" s="102"/>
      <c r="K145" s="100"/>
      <c r="L145" s="89"/>
      <c r="M145" s="221"/>
    </row>
    <row r="146" spans="1:13" x14ac:dyDescent="0.25">
      <c r="A146" s="1"/>
      <c r="B146" s="109" t="s">
        <v>1033</v>
      </c>
      <c r="C146" s="66"/>
      <c r="D146" s="67"/>
      <c r="E146" s="25"/>
      <c r="F146" s="99"/>
      <c r="G146" s="100"/>
      <c r="H146" s="101"/>
      <c r="I146" s="25"/>
      <c r="J146" s="102"/>
      <c r="K146" s="100"/>
      <c r="L146" s="89"/>
      <c r="M146" s="221"/>
    </row>
    <row r="147" spans="1:13" x14ac:dyDescent="0.25">
      <c r="A147" s="1"/>
      <c r="B147" s="109" t="s">
        <v>825</v>
      </c>
      <c r="C147" s="66"/>
      <c r="D147" s="67"/>
      <c r="E147" s="25"/>
      <c r="F147" s="99"/>
      <c r="G147" s="100"/>
      <c r="H147" s="101"/>
      <c r="I147" s="25"/>
      <c r="J147" s="102"/>
      <c r="K147" s="100"/>
      <c r="L147" s="89"/>
      <c r="M147" s="221"/>
    </row>
    <row r="148" spans="1:13" x14ac:dyDescent="0.25">
      <c r="A148" s="1"/>
      <c r="B148" s="109" t="s">
        <v>826</v>
      </c>
      <c r="C148" s="66"/>
      <c r="D148" s="67"/>
      <c r="E148" s="25"/>
      <c r="F148" s="99"/>
      <c r="G148" s="100"/>
      <c r="H148" s="101"/>
      <c r="I148" s="25"/>
      <c r="J148" s="102"/>
      <c r="K148" s="100"/>
      <c r="L148" s="89"/>
      <c r="M148" s="221"/>
    </row>
    <row r="149" spans="1:13" x14ac:dyDescent="0.25">
      <c r="A149" s="1"/>
      <c r="B149" s="109" t="s">
        <v>1212</v>
      </c>
      <c r="C149" s="66"/>
      <c r="D149" s="67"/>
      <c r="E149" s="25"/>
      <c r="F149" s="99"/>
      <c r="G149" s="100"/>
      <c r="H149" s="101"/>
      <c r="I149" s="25"/>
      <c r="J149" s="102"/>
      <c r="K149" s="100"/>
      <c r="L149" s="89"/>
      <c r="M149" s="221"/>
    </row>
    <row r="150" spans="1:13" x14ac:dyDescent="0.25">
      <c r="A150" s="1"/>
      <c r="B150" s="109" t="s">
        <v>1213</v>
      </c>
      <c r="C150" s="66"/>
      <c r="D150" s="67"/>
      <c r="E150" s="25"/>
      <c r="F150" s="99"/>
      <c r="G150" s="100"/>
      <c r="H150" s="101"/>
      <c r="I150" s="25"/>
      <c r="J150" s="102"/>
      <c r="K150" s="100"/>
      <c r="L150" s="89"/>
      <c r="M150" s="221"/>
    </row>
    <row r="151" spans="1:13" ht="24.9" customHeight="1" x14ac:dyDescent="0.25">
      <c r="A151" s="1"/>
      <c r="B151" s="57" t="s">
        <v>1048</v>
      </c>
      <c r="C151" s="66"/>
      <c r="D151" s="67"/>
      <c r="E151" s="25"/>
      <c r="F151" s="99"/>
      <c r="G151" s="100"/>
      <c r="H151" s="101"/>
      <c r="I151" s="25"/>
      <c r="J151" s="102"/>
      <c r="K151" s="100"/>
      <c r="L151" s="89"/>
      <c r="M151" s="221"/>
    </row>
    <row r="152" spans="1:13" x14ac:dyDescent="0.25">
      <c r="A152" s="1"/>
      <c r="B152" s="22" t="s">
        <v>1326</v>
      </c>
      <c r="C152" s="66"/>
      <c r="D152" s="67"/>
      <c r="E152" s="25"/>
      <c r="F152" s="99"/>
      <c r="G152" s="100"/>
      <c r="H152" s="101"/>
      <c r="I152" s="25"/>
      <c r="J152" s="102"/>
      <c r="K152" s="100"/>
      <c r="L152" s="89"/>
      <c r="M152" s="221"/>
    </row>
    <row r="153" spans="1:13" x14ac:dyDescent="0.25">
      <c r="A153" s="4">
        <v>5</v>
      </c>
      <c r="B153" s="103" t="s">
        <v>913</v>
      </c>
      <c r="C153" s="92">
        <f t="shared" ref="C153:C197" si="25">M153*1.055</f>
        <v>28309.48155541929</v>
      </c>
      <c r="D153" s="93">
        <f t="shared" ref="D153" si="26">C153/8</f>
        <v>3538.6851944274113</v>
      </c>
      <c r="E153" s="94">
        <f>C153*1.02</f>
        <v>28875.671186527677</v>
      </c>
      <c r="F153" s="95">
        <f t="shared" ref="F153" si="27">E153/8</f>
        <v>3609.4588983159597</v>
      </c>
      <c r="G153" s="96">
        <f t="shared" ref="G153" si="28">E153*1.02</f>
        <v>29453.184610258231</v>
      </c>
      <c r="H153" s="93">
        <f t="shared" ref="H153" si="29">G153/8</f>
        <v>3681.6480762822789</v>
      </c>
      <c r="I153" s="94">
        <f t="shared" ref="I153:I197" si="30">G153*1.017</f>
        <v>29953.888748632617</v>
      </c>
      <c r="J153" s="95">
        <f t="shared" ref="J153" si="31">I153/8</f>
        <v>3744.2360935790771</v>
      </c>
      <c r="K153" s="96">
        <f t="shared" ref="K153:K197" si="32">I153*1.015</f>
        <v>30403.197079862104</v>
      </c>
      <c r="L153" s="93">
        <f t="shared" ref="L153" si="33">K153/8</f>
        <v>3800.399634982763</v>
      </c>
      <c r="M153" s="221">
        <v>26833.631806084635</v>
      </c>
    </row>
    <row r="154" spans="1:13" ht="39.75" customHeight="1" x14ac:dyDescent="0.25">
      <c r="A154" s="1"/>
      <c r="B154" s="108" t="s">
        <v>928</v>
      </c>
      <c r="C154" s="66"/>
      <c r="D154" s="67"/>
      <c r="E154" s="25"/>
      <c r="F154" s="99"/>
      <c r="G154" s="100"/>
      <c r="H154" s="101"/>
      <c r="I154" s="25"/>
      <c r="J154" s="102"/>
      <c r="K154" s="100"/>
      <c r="L154" s="89"/>
      <c r="M154" s="221"/>
    </row>
    <row r="155" spans="1:13" x14ac:dyDescent="0.25">
      <c r="A155" s="1"/>
      <c r="B155" s="109" t="s">
        <v>413</v>
      </c>
      <c r="C155" s="66"/>
      <c r="D155" s="67"/>
      <c r="E155" s="25"/>
      <c r="F155" s="99"/>
      <c r="G155" s="100"/>
      <c r="H155" s="101"/>
      <c r="I155" s="25"/>
      <c r="J155" s="102"/>
      <c r="K155" s="100"/>
      <c r="L155" s="89"/>
      <c r="M155" s="221"/>
    </row>
    <row r="156" spans="1:13" x14ac:dyDescent="0.25">
      <c r="A156" s="1"/>
      <c r="B156" s="109" t="s">
        <v>414</v>
      </c>
      <c r="C156" s="66"/>
      <c r="D156" s="67"/>
      <c r="E156" s="25"/>
      <c r="F156" s="99"/>
      <c r="G156" s="100"/>
      <c r="H156" s="101"/>
      <c r="I156" s="25"/>
      <c r="J156" s="102"/>
      <c r="K156" s="100"/>
      <c r="L156" s="89"/>
      <c r="M156" s="221"/>
    </row>
    <row r="157" spans="1:13" x14ac:dyDescent="0.25">
      <c r="A157" s="1"/>
      <c r="B157" s="109" t="s">
        <v>415</v>
      </c>
      <c r="C157" s="66"/>
      <c r="D157" s="67"/>
      <c r="E157" s="25"/>
      <c r="F157" s="99"/>
      <c r="G157" s="100"/>
      <c r="H157" s="101"/>
      <c r="I157" s="25"/>
      <c r="J157" s="102"/>
      <c r="K157" s="100"/>
      <c r="L157" s="89"/>
      <c r="M157" s="221"/>
    </row>
    <row r="158" spans="1:13" x14ac:dyDescent="0.25">
      <c r="A158" s="1"/>
      <c r="B158" s="109" t="s">
        <v>416</v>
      </c>
      <c r="C158" s="66"/>
      <c r="D158" s="67"/>
      <c r="E158" s="25"/>
      <c r="F158" s="99"/>
      <c r="G158" s="100"/>
      <c r="H158" s="101"/>
      <c r="I158" s="25"/>
      <c r="J158" s="102"/>
      <c r="K158" s="100"/>
      <c r="L158" s="89"/>
      <c r="M158" s="221"/>
    </row>
    <row r="159" spans="1:13" x14ac:dyDescent="0.25">
      <c r="A159" s="1"/>
      <c r="B159" s="109" t="s">
        <v>417</v>
      </c>
      <c r="C159" s="66"/>
      <c r="D159" s="67"/>
      <c r="E159" s="25"/>
      <c r="F159" s="99"/>
      <c r="G159" s="100"/>
      <c r="H159" s="101"/>
      <c r="I159" s="25"/>
      <c r="J159" s="102"/>
      <c r="K159" s="100"/>
      <c r="L159" s="89"/>
      <c r="M159" s="221"/>
    </row>
    <row r="160" spans="1:13" x14ac:dyDescent="0.25">
      <c r="A160" s="1"/>
      <c r="B160" s="109" t="s">
        <v>418</v>
      </c>
      <c r="C160" s="66"/>
      <c r="D160" s="67"/>
      <c r="E160" s="25"/>
      <c r="F160" s="99"/>
      <c r="G160" s="100"/>
      <c r="H160" s="101"/>
      <c r="I160" s="25"/>
      <c r="J160" s="102"/>
      <c r="K160" s="100"/>
      <c r="L160" s="89"/>
      <c r="M160" s="221"/>
    </row>
    <row r="161" spans="1:13" x14ac:dyDescent="0.25">
      <c r="A161" s="1"/>
      <c r="B161" s="109" t="s">
        <v>419</v>
      </c>
      <c r="C161" s="66"/>
      <c r="D161" s="67"/>
      <c r="E161" s="25"/>
      <c r="F161" s="99"/>
      <c r="G161" s="100"/>
      <c r="H161" s="101"/>
      <c r="I161" s="25"/>
      <c r="J161" s="102"/>
      <c r="K161" s="100"/>
      <c r="L161" s="89"/>
      <c r="M161" s="221"/>
    </row>
    <row r="162" spans="1:13" x14ac:dyDescent="0.25">
      <c r="A162" s="1"/>
      <c r="B162" s="109" t="s">
        <v>420</v>
      </c>
      <c r="C162" s="66"/>
      <c r="D162" s="67"/>
      <c r="E162" s="25"/>
      <c r="F162" s="99"/>
      <c r="G162" s="100"/>
      <c r="H162" s="101"/>
      <c r="I162" s="25"/>
      <c r="J162" s="102"/>
      <c r="K162" s="100"/>
      <c r="L162" s="89"/>
      <c r="M162" s="221"/>
    </row>
    <row r="163" spans="1:13" x14ac:dyDescent="0.25">
      <c r="A163" s="1"/>
      <c r="B163" s="109" t="s">
        <v>421</v>
      </c>
      <c r="C163" s="66"/>
      <c r="D163" s="67"/>
      <c r="E163" s="25"/>
      <c r="F163" s="99"/>
      <c r="G163" s="100"/>
      <c r="H163" s="101"/>
      <c r="I163" s="25"/>
      <c r="J163" s="102"/>
      <c r="K163" s="100"/>
      <c r="L163" s="89"/>
      <c r="M163" s="221"/>
    </row>
    <row r="164" spans="1:13" x14ac:dyDescent="0.25">
      <c r="A164" s="1"/>
      <c r="B164" s="109" t="s">
        <v>422</v>
      </c>
      <c r="C164" s="66"/>
      <c r="D164" s="67"/>
      <c r="E164" s="25"/>
      <c r="F164" s="99"/>
      <c r="G164" s="100"/>
      <c r="H164" s="101"/>
      <c r="I164" s="25"/>
      <c r="J164" s="102"/>
      <c r="K164" s="100"/>
      <c r="L164" s="89"/>
      <c r="M164" s="221"/>
    </row>
    <row r="165" spans="1:13" x14ac:dyDescent="0.25">
      <c r="A165" s="1"/>
      <c r="B165" s="109" t="s">
        <v>423</v>
      </c>
      <c r="C165" s="66"/>
      <c r="D165" s="67"/>
      <c r="E165" s="25"/>
      <c r="F165" s="99"/>
      <c r="G165" s="100"/>
      <c r="H165" s="101"/>
      <c r="I165" s="25"/>
      <c r="J165" s="102"/>
      <c r="K165" s="100"/>
      <c r="L165" s="89"/>
      <c r="M165" s="221"/>
    </row>
    <row r="166" spans="1:13" x14ac:dyDescent="0.25">
      <c r="A166" s="4">
        <v>6</v>
      </c>
      <c r="B166" s="103" t="s">
        <v>915</v>
      </c>
      <c r="C166" s="92">
        <f t="shared" si="25"/>
        <v>26874.591554613366</v>
      </c>
      <c r="D166" s="93">
        <f t="shared" ref="D166" si="34">C166/8</f>
        <v>3359.3239443266707</v>
      </c>
      <c r="E166" s="94">
        <f>C166*1.02</f>
        <v>27412.083385705635</v>
      </c>
      <c r="F166" s="95">
        <f t="shared" ref="F166" si="35">E166/8</f>
        <v>3426.5104232132044</v>
      </c>
      <c r="G166" s="96">
        <f t="shared" ref="G166" si="36">E166*1.02</f>
        <v>27960.325053419747</v>
      </c>
      <c r="H166" s="93">
        <f t="shared" ref="H166" si="37">G166/8</f>
        <v>3495.0406316774684</v>
      </c>
      <c r="I166" s="94">
        <f t="shared" si="30"/>
        <v>28435.650579327881</v>
      </c>
      <c r="J166" s="95">
        <f t="shared" ref="J166" si="38">I166/8</f>
        <v>3554.4563224159851</v>
      </c>
      <c r="K166" s="96">
        <f t="shared" si="32"/>
        <v>28862.185338017796</v>
      </c>
      <c r="L166" s="93">
        <f t="shared" ref="L166" si="39">K166/8</f>
        <v>3607.7731672522245</v>
      </c>
      <c r="M166" s="221">
        <v>25473.546497263855</v>
      </c>
    </row>
    <row r="167" spans="1:13" ht="27" customHeight="1" x14ac:dyDescent="0.25">
      <c r="A167" s="1"/>
      <c r="B167" s="108" t="s">
        <v>1186</v>
      </c>
      <c r="C167" s="66"/>
      <c r="D167" s="67"/>
      <c r="E167" s="25"/>
      <c r="F167" s="99"/>
      <c r="G167" s="100"/>
      <c r="H167" s="101"/>
      <c r="I167" s="25"/>
      <c r="J167" s="102"/>
      <c r="K167" s="100"/>
      <c r="L167" s="89"/>
      <c r="M167" s="221"/>
    </row>
    <row r="168" spans="1:13" x14ac:dyDescent="0.25">
      <c r="A168" s="1"/>
      <c r="B168" s="109" t="s">
        <v>256</v>
      </c>
      <c r="C168" s="66"/>
      <c r="D168" s="67"/>
      <c r="E168" s="25"/>
      <c r="F168" s="99"/>
      <c r="G168" s="100"/>
      <c r="H168" s="101"/>
      <c r="I168" s="25"/>
      <c r="J168" s="102"/>
      <c r="K168" s="100"/>
      <c r="L168" s="89"/>
      <c r="M168" s="221"/>
    </row>
    <row r="169" spans="1:13" x14ac:dyDescent="0.25">
      <c r="A169" s="1"/>
      <c r="B169" s="109" t="s">
        <v>414</v>
      </c>
      <c r="C169" s="66"/>
      <c r="D169" s="67"/>
      <c r="E169" s="25"/>
      <c r="F169" s="99"/>
      <c r="G169" s="100"/>
      <c r="H169" s="101"/>
      <c r="I169" s="25"/>
      <c r="J169" s="102"/>
      <c r="K169" s="100"/>
      <c r="L169" s="89"/>
      <c r="M169" s="221"/>
    </row>
    <row r="170" spans="1:13" x14ac:dyDescent="0.25">
      <c r="A170" s="1"/>
      <c r="B170" s="109" t="s">
        <v>415</v>
      </c>
      <c r="C170" s="66"/>
      <c r="D170" s="67"/>
      <c r="E170" s="25"/>
      <c r="F170" s="99"/>
      <c r="G170" s="100"/>
      <c r="H170" s="101"/>
      <c r="I170" s="25"/>
      <c r="J170" s="102"/>
      <c r="K170" s="100"/>
      <c r="L170" s="89"/>
      <c r="M170" s="221"/>
    </row>
    <row r="171" spans="1:13" x14ac:dyDescent="0.25">
      <c r="A171" s="1"/>
      <c r="B171" s="109" t="s">
        <v>416</v>
      </c>
      <c r="C171" s="66"/>
      <c r="D171" s="67"/>
      <c r="E171" s="25"/>
      <c r="F171" s="99"/>
      <c r="G171" s="100"/>
      <c r="H171" s="101"/>
      <c r="I171" s="25"/>
      <c r="J171" s="102"/>
      <c r="K171" s="100"/>
      <c r="L171" s="89"/>
      <c r="M171" s="221"/>
    </row>
    <row r="172" spans="1:13" x14ac:dyDescent="0.25">
      <c r="A172" s="1"/>
      <c r="B172" s="109" t="s">
        <v>417</v>
      </c>
      <c r="C172" s="66"/>
      <c r="D172" s="67"/>
      <c r="E172" s="25"/>
      <c r="F172" s="99"/>
      <c r="G172" s="100"/>
      <c r="H172" s="101"/>
      <c r="I172" s="25"/>
      <c r="J172" s="102"/>
      <c r="K172" s="100"/>
      <c r="L172" s="89"/>
      <c r="M172" s="221"/>
    </row>
    <row r="173" spans="1:13" x14ac:dyDescent="0.25">
      <c r="A173" s="1"/>
      <c r="B173" s="109" t="s">
        <v>418</v>
      </c>
      <c r="C173" s="66"/>
      <c r="D173" s="67"/>
      <c r="E173" s="25"/>
      <c r="F173" s="99"/>
      <c r="G173" s="100"/>
      <c r="H173" s="101"/>
      <c r="I173" s="25"/>
      <c r="J173" s="102"/>
      <c r="K173" s="100"/>
      <c r="L173" s="89"/>
      <c r="M173" s="221"/>
    </row>
    <row r="174" spans="1:13" x14ac:dyDescent="0.25">
      <c r="A174" s="1"/>
      <c r="B174" s="109" t="s">
        <v>419</v>
      </c>
      <c r="C174" s="66"/>
      <c r="D174" s="67"/>
      <c r="E174" s="25"/>
      <c r="F174" s="99"/>
      <c r="G174" s="100"/>
      <c r="H174" s="101"/>
      <c r="I174" s="25"/>
      <c r="J174" s="102"/>
      <c r="K174" s="100"/>
      <c r="L174" s="89"/>
      <c r="M174" s="221"/>
    </row>
    <row r="175" spans="1:13" x14ac:dyDescent="0.25">
      <c r="A175" s="1"/>
      <c r="B175" s="109" t="s">
        <v>420</v>
      </c>
      <c r="C175" s="66"/>
      <c r="D175" s="67"/>
      <c r="E175" s="25"/>
      <c r="F175" s="99"/>
      <c r="G175" s="100"/>
      <c r="H175" s="101"/>
      <c r="I175" s="25"/>
      <c r="J175" s="102"/>
      <c r="K175" s="100"/>
      <c r="L175" s="89"/>
      <c r="M175" s="221"/>
    </row>
    <row r="176" spans="1:13" x14ac:dyDescent="0.25">
      <c r="A176" s="1"/>
      <c r="B176" s="109" t="s">
        <v>421</v>
      </c>
      <c r="C176" s="66"/>
      <c r="D176" s="67"/>
      <c r="E176" s="25"/>
      <c r="F176" s="99"/>
      <c r="G176" s="100"/>
      <c r="H176" s="101"/>
      <c r="I176" s="25"/>
      <c r="J176" s="102"/>
      <c r="K176" s="100"/>
      <c r="L176" s="89"/>
      <c r="M176" s="221"/>
    </row>
    <row r="177" spans="1:13" x14ac:dyDescent="0.25">
      <c r="A177" s="1"/>
      <c r="B177" s="109" t="s">
        <v>422</v>
      </c>
      <c r="C177" s="66"/>
      <c r="D177" s="67"/>
      <c r="E177" s="25"/>
      <c r="F177" s="99"/>
      <c r="G177" s="100"/>
      <c r="H177" s="101"/>
      <c r="I177" s="25"/>
      <c r="J177" s="102"/>
      <c r="K177" s="100"/>
      <c r="L177" s="89"/>
      <c r="M177" s="221"/>
    </row>
    <row r="178" spans="1:13" x14ac:dyDescent="0.25">
      <c r="A178" s="1"/>
      <c r="B178" s="109" t="s">
        <v>423</v>
      </c>
      <c r="C178" s="66"/>
      <c r="D178" s="67"/>
      <c r="E178" s="25"/>
      <c r="F178" s="99"/>
      <c r="G178" s="100"/>
      <c r="H178" s="101"/>
      <c r="I178" s="25"/>
      <c r="J178" s="102"/>
      <c r="K178" s="100"/>
      <c r="L178" s="89"/>
      <c r="M178" s="221"/>
    </row>
    <row r="179" spans="1:13" x14ac:dyDescent="0.25">
      <c r="A179" s="1"/>
      <c r="B179" s="22" t="s">
        <v>445</v>
      </c>
      <c r="C179" s="66"/>
      <c r="D179" s="67"/>
      <c r="E179" s="25"/>
      <c r="F179" s="99"/>
      <c r="G179" s="100"/>
      <c r="H179" s="101"/>
      <c r="I179" s="25"/>
      <c r="J179" s="102"/>
      <c r="K179" s="100"/>
      <c r="L179" s="89"/>
      <c r="M179" s="221"/>
    </row>
    <row r="180" spans="1:13" x14ac:dyDescent="0.25">
      <c r="A180" s="4">
        <v>7</v>
      </c>
      <c r="B180" s="103" t="s">
        <v>630</v>
      </c>
      <c r="C180" s="92">
        <f t="shared" si="25"/>
        <v>30365.854137265978</v>
      </c>
      <c r="D180" s="93">
        <f t="shared" ref="D180" si="40">C180/8</f>
        <v>3795.7317671582473</v>
      </c>
      <c r="E180" s="94">
        <f>C180*1.02</f>
        <v>30973.1712200113</v>
      </c>
      <c r="F180" s="95">
        <f t="shared" ref="F180" si="41">E180/8</f>
        <v>3871.6464025014125</v>
      </c>
      <c r="G180" s="96">
        <f t="shared" ref="G180" si="42">E180*1.02</f>
        <v>31592.634644411526</v>
      </c>
      <c r="H180" s="93">
        <f t="shared" ref="H180" si="43">G180/8</f>
        <v>3949.0793305514408</v>
      </c>
      <c r="I180" s="94">
        <f t="shared" si="30"/>
        <v>32129.709433366519</v>
      </c>
      <c r="J180" s="95">
        <f t="shared" ref="J180" si="44">I180/8</f>
        <v>4016.2136791708149</v>
      </c>
      <c r="K180" s="96">
        <f t="shared" si="32"/>
        <v>32611.655074867012</v>
      </c>
      <c r="L180" s="93">
        <f t="shared" ref="L180" si="45">K180/8</f>
        <v>4076.4568843583766</v>
      </c>
      <c r="M180" s="221">
        <v>28782.800130109932</v>
      </c>
    </row>
    <row r="181" spans="1:13" ht="27" customHeight="1" x14ac:dyDescent="0.25">
      <c r="A181" s="1"/>
      <c r="B181" s="108" t="s">
        <v>315</v>
      </c>
      <c r="C181" s="66"/>
      <c r="D181" s="67"/>
      <c r="E181" s="25"/>
      <c r="F181" s="99"/>
      <c r="G181" s="100"/>
      <c r="H181" s="101"/>
      <c r="I181" s="25"/>
      <c r="J181" s="102"/>
      <c r="K181" s="100"/>
      <c r="L181" s="89"/>
      <c r="M181" s="221"/>
    </row>
    <row r="182" spans="1:13" x14ac:dyDescent="0.25">
      <c r="A182" s="4">
        <v>8</v>
      </c>
      <c r="B182" s="103" t="s">
        <v>913</v>
      </c>
      <c r="C182" s="92">
        <f t="shared" si="25"/>
        <v>28309.48155541929</v>
      </c>
      <c r="D182" s="93">
        <f t="shared" ref="D182" si="46">C182/8</f>
        <v>3538.6851944274113</v>
      </c>
      <c r="E182" s="94">
        <f>C182*1.02</f>
        <v>28875.671186527677</v>
      </c>
      <c r="F182" s="95">
        <f t="shared" ref="F182" si="47">E182/8</f>
        <v>3609.4588983159597</v>
      </c>
      <c r="G182" s="96">
        <f t="shared" ref="G182" si="48">E182*1.02</f>
        <v>29453.184610258231</v>
      </c>
      <c r="H182" s="93">
        <f t="shared" ref="H182" si="49">G182/8</f>
        <v>3681.6480762822789</v>
      </c>
      <c r="I182" s="94">
        <f t="shared" si="30"/>
        <v>29953.888748632617</v>
      </c>
      <c r="J182" s="95">
        <f t="shared" ref="J182" si="50">I182/8</f>
        <v>3744.2360935790771</v>
      </c>
      <c r="K182" s="96">
        <f t="shared" si="32"/>
        <v>30403.197079862104</v>
      </c>
      <c r="L182" s="93">
        <f t="shared" ref="L182" si="51">K182/8</f>
        <v>3800.399634982763</v>
      </c>
      <c r="M182" s="221">
        <v>26833.631806084635</v>
      </c>
    </row>
    <row r="183" spans="1:13" ht="27" customHeight="1" x14ac:dyDescent="0.25">
      <c r="A183" s="1"/>
      <c r="B183" s="108" t="s">
        <v>316</v>
      </c>
      <c r="C183" s="66"/>
      <c r="D183" s="67"/>
      <c r="E183" s="25"/>
      <c r="F183" s="99"/>
      <c r="G183" s="100"/>
      <c r="H183" s="101"/>
      <c r="I183" s="25"/>
      <c r="J183" s="102"/>
      <c r="K183" s="100"/>
      <c r="L183" s="89"/>
      <c r="M183" s="221"/>
    </row>
    <row r="184" spans="1:13" ht="25.5" customHeight="1" x14ac:dyDescent="0.25">
      <c r="A184" s="1"/>
      <c r="B184" s="108" t="s">
        <v>391</v>
      </c>
      <c r="C184" s="66"/>
      <c r="D184" s="67"/>
      <c r="E184" s="25"/>
      <c r="F184" s="99"/>
      <c r="G184" s="100"/>
      <c r="H184" s="101"/>
      <c r="I184" s="25"/>
      <c r="J184" s="102"/>
      <c r="K184" s="100"/>
      <c r="L184" s="89"/>
      <c r="M184" s="221"/>
    </row>
    <row r="185" spans="1:13" x14ac:dyDescent="0.25">
      <c r="A185" s="1"/>
      <c r="B185" s="22" t="s">
        <v>392</v>
      </c>
      <c r="C185" s="66"/>
      <c r="D185" s="67"/>
      <c r="E185" s="25"/>
      <c r="F185" s="99"/>
      <c r="G185" s="100"/>
      <c r="H185" s="101"/>
      <c r="I185" s="25"/>
      <c r="J185" s="102"/>
      <c r="K185" s="100"/>
      <c r="L185" s="89"/>
      <c r="M185" s="221"/>
    </row>
    <row r="186" spans="1:13" x14ac:dyDescent="0.25">
      <c r="A186" s="4">
        <v>9</v>
      </c>
      <c r="B186" s="103" t="s">
        <v>630</v>
      </c>
      <c r="C186" s="92">
        <f t="shared" si="25"/>
        <v>30365.854137265978</v>
      </c>
      <c r="D186" s="93">
        <f t="shared" ref="D186:D187" si="52">C186/8</f>
        <v>3795.7317671582473</v>
      </c>
      <c r="E186" s="94">
        <f>C186*1.02</f>
        <v>30973.1712200113</v>
      </c>
      <c r="F186" s="95">
        <f t="shared" ref="F186:F187" si="53">E186/8</f>
        <v>3871.6464025014125</v>
      </c>
      <c r="G186" s="96">
        <f t="shared" ref="G186" si="54">E186*1.02</f>
        <v>31592.634644411526</v>
      </c>
      <c r="H186" s="93">
        <f t="shared" ref="H186:H187" si="55">G186/8</f>
        <v>3949.0793305514408</v>
      </c>
      <c r="I186" s="94">
        <f t="shared" si="30"/>
        <v>32129.709433366519</v>
      </c>
      <c r="J186" s="95">
        <f t="shared" ref="J186:J187" si="56">I186/8</f>
        <v>4016.2136791708149</v>
      </c>
      <c r="K186" s="96">
        <f t="shared" si="32"/>
        <v>32611.655074867012</v>
      </c>
      <c r="L186" s="93">
        <f t="shared" ref="L186:L187" si="57">K186/8</f>
        <v>4076.4568843583766</v>
      </c>
      <c r="M186" s="221">
        <v>28782.800130109932</v>
      </c>
    </row>
    <row r="187" spans="1:13" x14ac:dyDescent="0.25">
      <c r="A187" s="4">
        <v>10</v>
      </c>
      <c r="B187" s="103" t="s">
        <v>913</v>
      </c>
      <c r="C187" s="92">
        <f t="shared" si="25"/>
        <v>28309.48155541929</v>
      </c>
      <c r="D187" s="93">
        <f t="shared" si="52"/>
        <v>3538.6851944274113</v>
      </c>
      <c r="E187" s="94">
        <f>C187*1.02</f>
        <v>28875.671186527677</v>
      </c>
      <c r="F187" s="95">
        <f t="shared" si="53"/>
        <v>3609.4588983159597</v>
      </c>
      <c r="G187" s="96">
        <f t="shared" ref="G187" si="58">E187*1.02</f>
        <v>29453.184610258231</v>
      </c>
      <c r="H187" s="93">
        <f t="shared" si="55"/>
        <v>3681.6480762822789</v>
      </c>
      <c r="I187" s="94">
        <f t="shared" si="30"/>
        <v>29953.888748632617</v>
      </c>
      <c r="J187" s="95">
        <f t="shared" si="56"/>
        <v>3744.2360935790771</v>
      </c>
      <c r="K187" s="96">
        <f t="shared" si="32"/>
        <v>30403.197079862104</v>
      </c>
      <c r="L187" s="93">
        <f t="shared" si="57"/>
        <v>3800.399634982763</v>
      </c>
      <c r="M187" s="221">
        <v>26833.631806084635</v>
      </c>
    </row>
    <row r="188" spans="1:13" x14ac:dyDescent="0.25">
      <c r="A188" s="1"/>
      <c r="B188" s="109" t="s">
        <v>317</v>
      </c>
      <c r="C188" s="66"/>
      <c r="D188" s="67"/>
      <c r="E188" s="25"/>
      <c r="F188" s="99"/>
      <c r="G188" s="100"/>
      <c r="H188" s="101"/>
      <c r="I188" s="25"/>
      <c r="J188" s="102"/>
      <c r="K188" s="100"/>
      <c r="L188" s="89"/>
      <c r="M188" s="221"/>
    </row>
    <row r="189" spans="1:13" x14ac:dyDescent="0.25">
      <c r="A189" s="1"/>
      <c r="B189" s="109" t="s">
        <v>318</v>
      </c>
      <c r="C189" s="66"/>
      <c r="D189" s="67"/>
      <c r="E189" s="25"/>
      <c r="F189" s="99"/>
      <c r="G189" s="100"/>
      <c r="H189" s="101"/>
      <c r="I189" s="25"/>
      <c r="J189" s="102"/>
      <c r="K189" s="100"/>
      <c r="L189" s="89"/>
      <c r="M189" s="221"/>
    </row>
    <row r="190" spans="1:13" x14ac:dyDescent="0.25">
      <c r="A190" s="1"/>
      <c r="B190" s="109" t="s">
        <v>319</v>
      </c>
      <c r="C190" s="66"/>
      <c r="D190" s="67"/>
      <c r="E190" s="25"/>
      <c r="F190" s="99"/>
      <c r="G190" s="100"/>
      <c r="H190" s="101"/>
      <c r="I190" s="25"/>
      <c r="J190" s="102"/>
      <c r="K190" s="100"/>
      <c r="L190" s="89"/>
      <c r="M190" s="221"/>
    </row>
    <row r="191" spans="1:13" x14ac:dyDescent="0.25">
      <c r="A191" s="1"/>
      <c r="B191" s="109" t="s">
        <v>320</v>
      </c>
      <c r="C191" s="66"/>
      <c r="D191" s="67"/>
      <c r="E191" s="25"/>
      <c r="F191" s="99"/>
      <c r="G191" s="100"/>
      <c r="H191" s="101"/>
      <c r="I191" s="25"/>
      <c r="J191" s="102"/>
      <c r="K191" s="100"/>
      <c r="L191" s="89"/>
      <c r="M191" s="221"/>
    </row>
    <row r="192" spans="1:13" x14ac:dyDescent="0.25">
      <c r="A192" s="4">
        <v>11</v>
      </c>
      <c r="B192" s="103" t="s">
        <v>915</v>
      </c>
      <c r="C192" s="92">
        <f t="shared" si="25"/>
        <v>26874.591554613366</v>
      </c>
      <c r="D192" s="93">
        <f t="shared" ref="D192" si="59">C192/8</f>
        <v>3359.3239443266707</v>
      </c>
      <c r="E192" s="94">
        <f>C192*1.02</f>
        <v>27412.083385705635</v>
      </c>
      <c r="F192" s="95">
        <f t="shared" ref="F192" si="60">E192/8</f>
        <v>3426.5104232132044</v>
      </c>
      <c r="G192" s="96">
        <f t="shared" ref="G192" si="61">E192*1.02</f>
        <v>27960.325053419747</v>
      </c>
      <c r="H192" s="93">
        <f t="shared" ref="H192" si="62">G192/8</f>
        <v>3495.0406316774684</v>
      </c>
      <c r="I192" s="94">
        <f t="shared" si="30"/>
        <v>28435.650579327881</v>
      </c>
      <c r="J192" s="95">
        <f t="shared" ref="J192" si="63">I192/8</f>
        <v>3554.4563224159851</v>
      </c>
      <c r="K192" s="96">
        <f t="shared" si="32"/>
        <v>28862.185338017796</v>
      </c>
      <c r="L192" s="93">
        <f t="shared" ref="L192" si="64">K192/8</f>
        <v>3607.7731672522245</v>
      </c>
      <c r="M192" s="221">
        <v>25473.546497263855</v>
      </c>
    </row>
    <row r="193" spans="1:13" x14ac:dyDescent="0.25">
      <c r="A193" s="1"/>
      <c r="B193" s="109" t="s">
        <v>321</v>
      </c>
      <c r="C193" s="66"/>
      <c r="D193" s="67"/>
      <c r="E193" s="25"/>
      <c r="F193" s="99"/>
      <c r="G193" s="100"/>
      <c r="H193" s="101"/>
      <c r="I193" s="25"/>
      <c r="J193" s="102"/>
      <c r="K193" s="100"/>
      <c r="L193" s="89"/>
      <c r="M193" s="221"/>
    </row>
    <row r="194" spans="1:13" x14ac:dyDescent="0.25">
      <c r="A194" s="1"/>
      <c r="B194" s="109" t="s">
        <v>322</v>
      </c>
      <c r="C194" s="66"/>
      <c r="D194" s="67"/>
      <c r="E194" s="25"/>
      <c r="F194" s="99"/>
      <c r="G194" s="100"/>
      <c r="H194" s="101"/>
      <c r="I194" s="25"/>
      <c r="J194" s="102"/>
      <c r="K194" s="100"/>
      <c r="L194" s="89"/>
      <c r="M194" s="221"/>
    </row>
    <row r="195" spans="1:13" x14ac:dyDescent="0.25">
      <c r="A195" s="1"/>
      <c r="B195" s="109" t="s">
        <v>323</v>
      </c>
      <c r="C195" s="66"/>
      <c r="D195" s="67"/>
      <c r="E195" s="25"/>
      <c r="F195" s="99"/>
      <c r="G195" s="100"/>
      <c r="H195" s="101"/>
      <c r="I195" s="25"/>
      <c r="J195" s="102"/>
      <c r="K195" s="100"/>
      <c r="L195" s="89"/>
      <c r="M195" s="221"/>
    </row>
    <row r="196" spans="1:13" x14ac:dyDescent="0.25">
      <c r="A196" s="1"/>
      <c r="B196" s="109" t="s">
        <v>393</v>
      </c>
      <c r="C196" s="66"/>
      <c r="D196" s="67"/>
      <c r="E196" s="25"/>
      <c r="F196" s="99"/>
      <c r="G196" s="100"/>
      <c r="H196" s="101"/>
      <c r="I196" s="25"/>
      <c r="J196" s="102"/>
      <c r="K196" s="100"/>
      <c r="L196" s="89"/>
      <c r="M196" s="221"/>
    </row>
    <row r="197" spans="1:13" x14ac:dyDescent="0.25">
      <c r="A197" s="4">
        <v>12</v>
      </c>
      <c r="B197" s="103" t="s">
        <v>1018</v>
      </c>
      <c r="C197" s="92">
        <f t="shared" si="25"/>
        <v>30365.854137265978</v>
      </c>
      <c r="D197" s="93">
        <f t="shared" ref="D197:D198" si="65">C197/8</f>
        <v>3795.7317671582473</v>
      </c>
      <c r="E197" s="94">
        <f>C197*1.02</f>
        <v>30973.1712200113</v>
      </c>
      <c r="F197" s="95">
        <f t="shared" ref="F197:F198" si="66">E197/8</f>
        <v>3871.6464025014125</v>
      </c>
      <c r="G197" s="96">
        <f t="shared" ref="G197" si="67">E197*1.02</f>
        <v>31592.634644411526</v>
      </c>
      <c r="H197" s="93">
        <f t="shared" ref="H197:H198" si="68">G197/8</f>
        <v>3949.0793305514408</v>
      </c>
      <c r="I197" s="94">
        <f t="shared" si="30"/>
        <v>32129.709433366519</v>
      </c>
      <c r="J197" s="95">
        <f t="shared" ref="J197:J198" si="69">I197/8</f>
        <v>4016.2136791708149</v>
      </c>
      <c r="K197" s="96">
        <f t="shared" si="32"/>
        <v>32611.655074867012</v>
      </c>
      <c r="L197" s="93">
        <f t="shared" ref="L197:L198" si="70">K197/8</f>
        <v>4076.4568843583766</v>
      </c>
      <c r="M197" s="221">
        <v>28782.800130109932</v>
      </c>
    </row>
    <row r="198" spans="1:13" x14ac:dyDescent="0.25">
      <c r="A198" s="4"/>
      <c r="B198" s="103" t="s">
        <v>1006</v>
      </c>
      <c r="C198" s="92">
        <f t="shared" ref="C198" si="71">M198*1.055</f>
        <v>28309.48155541929</v>
      </c>
      <c r="D198" s="93">
        <f t="shared" si="65"/>
        <v>3538.6851944274113</v>
      </c>
      <c r="E198" s="94">
        <f>C198*1.02</f>
        <v>28875.671186527677</v>
      </c>
      <c r="F198" s="95">
        <f t="shared" si="66"/>
        <v>3609.4588983159597</v>
      </c>
      <c r="G198" s="96">
        <f t="shared" ref="G198" si="72">E198*1.02</f>
        <v>29453.184610258231</v>
      </c>
      <c r="H198" s="93">
        <f t="shared" si="68"/>
        <v>3681.6480762822789</v>
      </c>
      <c r="I198" s="94">
        <f t="shared" ref="I198" si="73">G198*1.017</f>
        <v>29953.888748632617</v>
      </c>
      <c r="J198" s="95">
        <f t="shared" si="69"/>
        <v>3744.2360935790771</v>
      </c>
      <c r="K198" s="96">
        <f t="shared" ref="K198" si="74">I198*1.015</f>
        <v>30403.197079862104</v>
      </c>
      <c r="L198" s="93">
        <f t="shared" si="70"/>
        <v>3800.399634982763</v>
      </c>
      <c r="M198" s="221">
        <v>26833.631806084635</v>
      </c>
    </row>
    <row r="199" spans="1:13" ht="27" customHeight="1" x14ac:dyDescent="0.25">
      <c r="A199" s="1">
        <v>13</v>
      </c>
      <c r="B199" s="232" t="s">
        <v>324</v>
      </c>
      <c r="C199" s="84"/>
      <c r="D199" s="233"/>
      <c r="E199" s="86"/>
      <c r="F199" s="87"/>
      <c r="G199" s="88"/>
      <c r="H199" s="89"/>
      <c r="I199" s="86"/>
      <c r="J199" s="90"/>
      <c r="K199" s="88"/>
      <c r="L199" s="89"/>
      <c r="M199" s="243"/>
    </row>
    <row r="200" spans="1:13" x14ac:dyDescent="0.25">
      <c r="A200" s="1"/>
      <c r="B200" s="22" t="s">
        <v>449</v>
      </c>
      <c r="C200" s="84"/>
      <c r="D200" s="233"/>
      <c r="E200" s="86"/>
      <c r="F200" s="87"/>
      <c r="G200" s="88"/>
      <c r="H200" s="89"/>
      <c r="I200" s="86"/>
      <c r="J200" s="90"/>
      <c r="K200" s="88"/>
      <c r="L200" s="89"/>
    </row>
    <row r="201" spans="1:13" ht="37.5" customHeight="1" x14ac:dyDescent="0.25">
      <c r="A201" s="3">
        <v>14</v>
      </c>
      <c r="B201" s="108" t="s">
        <v>929</v>
      </c>
      <c r="C201" s="84"/>
      <c r="D201" s="233"/>
      <c r="E201" s="86"/>
      <c r="F201" s="87"/>
      <c r="G201" s="88"/>
      <c r="H201" s="89"/>
      <c r="I201" s="86"/>
      <c r="J201" s="90"/>
      <c r="K201" s="88"/>
      <c r="L201" s="89"/>
    </row>
    <row r="202" spans="1:13" ht="38.25" customHeight="1" x14ac:dyDescent="0.25">
      <c r="A202" s="3">
        <v>15</v>
      </c>
      <c r="B202" s="108" t="s">
        <v>930</v>
      </c>
      <c r="C202" s="84"/>
      <c r="D202" s="233"/>
      <c r="E202" s="86"/>
      <c r="F202" s="87"/>
      <c r="G202" s="88"/>
      <c r="H202" s="89"/>
      <c r="I202" s="86"/>
      <c r="J202" s="90"/>
      <c r="K202" s="88"/>
      <c r="L202" s="89"/>
    </row>
    <row r="203" spans="1:13" ht="39" customHeight="1" x14ac:dyDescent="0.25">
      <c r="A203" s="3">
        <v>16</v>
      </c>
      <c r="B203" s="108" t="s">
        <v>707</v>
      </c>
      <c r="C203" s="84"/>
      <c r="D203" s="233"/>
      <c r="E203" s="86"/>
      <c r="F203" s="87"/>
      <c r="G203" s="88"/>
      <c r="H203" s="89"/>
      <c r="I203" s="86"/>
      <c r="J203" s="90"/>
      <c r="K203" s="88"/>
      <c r="L203" s="89"/>
    </row>
    <row r="204" spans="1:13" ht="36.75" customHeight="1" x14ac:dyDescent="0.25">
      <c r="A204" s="3">
        <v>17</v>
      </c>
      <c r="B204" s="108" t="s">
        <v>708</v>
      </c>
      <c r="C204" s="84"/>
      <c r="D204" s="233"/>
      <c r="E204" s="86"/>
      <c r="F204" s="87"/>
      <c r="G204" s="88"/>
      <c r="H204" s="89"/>
      <c r="I204" s="86"/>
      <c r="J204" s="90"/>
      <c r="K204" s="88"/>
      <c r="L204" s="89"/>
    </row>
    <row r="205" spans="1:13" ht="14.25" customHeight="1" x14ac:dyDescent="0.25">
      <c r="A205" s="3"/>
      <c r="B205" s="108"/>
      <c r="C205" s="84"/>
      <c r="D205" s="233"/>
      <c r="E205" s="86"/>
      <c r="F205" s="87"/>
      <c r="G205" s="88"/>
      <c r="H205" s="89"/>
      <c r="I205" s="86"/>
      <c r="J205" s="90"/>
      <c r="K205" s="88"/>
      <c r="L205" s="89"/>
    </row>
    <row r="206" spans="1:13" ht="27.9" customHeight="1" x14ac:dyDescent="0.25">
      <c r="A206" s="1"/>
      <c r="B206" s="57" t="s">
        <v>30</v>
      </c>
      <c r="C206" s="84"/>
      <c r="D206" s="233"/>
      <c r="E206" s="86"/>
      <c r="F206" s="87"/>
      <c r="G206" s="88"/>
      <c r="H206" s="89"/>
      <c r="I206" s="86"/>
      <c r="J206" s="90"/>
      <c r="K206" s="88"/>
      <c r="L206"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5"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M61"/>
  <sheetViews>
    <sheetView zoomScaleNormal="100" zoomScaleSheetLayoutView="75" workbookViewId="0">
      <selection sqref="A1:XFD1048576"/>
    </sheetView>
  </sheetViews>
  <sheetFormatPr baseColWidth="10" defaultColWidth="11.44140625" defaultRowHeight="13.2" x14ac:dyDescent="0.25"/>
  <cols>
    <col min="1" max="1" width="4.6640625" style="2" customWidth="1"/>
    <col min="2" max="2" width="110.6640625" style="86" customWidth="1"/>
    <col min="3" max="3" width="11.44140625" style="196" customWidth="1"/>
    <col min="4" max="4" width="11.44140625" style="252" customWidth="1"/>
    <col min="5" max="6" width="9.33203125" style="78" customWidth="1"/>
    <col min="7" max="7" width="10" style="86" bestFit="1" customWidth="1"/>
    <col min="8" max="8" width="10" style="86" customWidth="1"/>
    <col min="9" max="11" width="10" style="116" customWidth="1"/>
    <col min="12" max="12" width="11.44140625" style="78"/>
    <col min="13" max="13" width="0" style="78" hidden="1" customWidth="1"/>
    <col min="14" max="16384" width="11.44140625" style="78"/>
  </cols>
  <sheetData>
    <row r="1" spans="1:13"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78" t="s">
        <v>1374</v>
      </c>
    </row>
    <row r="2" spans="1:13" ht="24.75" customHeight="1" x14ac:dyDescent="0.25">
      <c r="A2" s="189"/>
      <c r="B2" s="80"/>
      <c r="C2" s="296" t="s">
        <v>1375</v>
      </c>
      <c r="D2" s="297"/>
      <c r="E2" s="299" t="s">
        <v>1376</v>
      </c>
      <c r="F2" s="299"/>
      <c r="G2" s="296" t="s">
        <v>1377</v>
      </c>
      <c r="H2" s="297"/>
      <c r="I2" s="299" t="s">
        <v>1378</v>
      </c>
      <c r="J2" s="299"/>
      <c r="K2" s="300" t="s">
        <v>1379</v>
      </c>
      <c r="L2" s="301"/>
      <c r="M2" s="78" t="s">
        <v>1379</v>
      </c>
    </row>
    <row r="3" spans="1:13" ht="20.100000000000001" customHeight="1" x14ac:dyDescent="0.25">
      <c r="A3" s="193"/>
      <c r="B3" s="82"/>
      <c r="C3" s="292" t="str">
        <f>'I (UNO)'!C3</f>
        <v>BÁSICO</v>
      </c>
      <c r="D3" s="293"/>
      <c r="E3" s="295" t="str">
        <f>'I (UNO)'!E3</f>
        <v>BÁSICO</v>
      </c>
      <c r="F3" s="295"/>
      <c r="G3" s="292" t="str">
        <f>'I (UNO)'!G3</f>
        <v>BÁSICO</v>
      </c>
      <c r="H3" s="293"/>
      <c r="I3" s="295" t="s">
        <v>862</v>
      </c>
      <c r="J3" s="295"/>
      <c r="K3" s="292" t="str">
        <f>'I (UNO)'!K3</f>
        <v>BÁSICO</v>
      </c>
      <c r="L3" s="293"/>
      <c r="M3" s="78" t="s">
        <v>862</v>
      </c>
    </row>
    <row r="4" spans="1:13" x14ac:dyDescent="0.25">
      <c r="A4" s="1"/>
      <c r="B4" s="59" t="s">
        <v>212</v>
      </c>
      <c r="C4" s="84"/>
      <c r="D4" s="85"/>
      <c r="G4" s="263"/>
      <c r="H4" s="264"/>
      <c r="I4" s="265"/>
      <c r="J4" s="266"/>
      <c r="K4" s="263"/>
      <c r="L4" s="89"/>
    </row>
    <row r="5" spans="1:13" x14ac:dyDescent="0.25">
      <c r="A5" s="1"/>
      <c r="B5" s="242" t="s">
        <v>1016</v>
      </c>
      <c r="C5" s="84"/>
      <c r="D5" s="85"/>
      <c r="G5" s="88"/>
      <c r="H5" s="89"/>
      <c r="I5" s="86"/>
      <c r="J5" s="90"/>
      <c r="K5" s="88"/>
      <c r="L5" s="89"/>
    </row>
    <row r="6" spans="1:13" x14ac:dyDescent="0.25">
      <c r="A6" s="4">
        <v>1</v>
      </c>
      <c r="B6" s="58" t="s">
        <v>790</v>
      </c>
      <c r="C6" s="92">
        <f>M6*1.055</f>
        <v>34388.965495971606</v>
      </c>
      <c r="D6" s="93">
        <f t="shared" ref="D6" si="0">C6/8</f>
        <v>4298.6206869964508</v>
      </c>
      <c r="E6" s="94">
        <f>C6*1.02</f>
        <v>35076.744805891038</v>
      </c>
      <c r="F6" s="95">
        <f t="shared" ref="F6" si="1">E6/8</f>
        <v>4384.5931007363797</v>
      </c>
      <c r="G6" s="96">
        <f>E6*1.02</f>
        <v>35778.279702008862</v>
      </c>
      <c r="H6" s="93">
        <f t="shared" ref="H6" si="2">G6/8</f>
        <v>4472.2849627511077</v>
      </c>
      <c r="I6" s="94">
        <f>G6*1.017</f>
        <v>36386.510456943011</v>
      </c>
      <c r="J6" s="95">
        <f t="shared" ref="J6" si="3">I6/8</f>
        <v>4548.3138071178764</v>
      </c>
      <c r="K6" s="96">
        <f>I6*1.015</f>
        <v>36932.308113797153</v>
      </c>
      <c r="L6" s="93">
        <f t="shared" ref="L6" si="4">K6/8</f>
        <v>4616.5385142246441</v>
      </c>
      <c r="M6" s="78">
        <v>32596.175825565504</v>
      </c>
    </row>
    <row r="7" spans="1:13" x14ac:dyDescent="0.25">
      <c r="A7" s="1"/>
      <c r="B7" s="108" t="s">
        <v>794</v>
      </c>
      <c r="C7" s="66"/>
      <c r="D7" s="98"/>
      <c r="E7" s="203"/>
      <c r="F7" s="203"/>
      <c r="G7" s="100"/>
      <c r="H7" s="101"/>
      <c r="I7" s="25"/>
      <c r="J7" s="102"/>
      <c r="K7" s="100"/>
      <c r="L7" s="89"/>
    </row>
    <row r="8" spans="1:13" x14ac:dyDescent="0.25">
      <c r="A8" s="1"/>
      <c r="B8" s="109" t="s">
        <v>213</v>
      </c>
      <c r="C8" s="66"/>
      <c r="D8" s="98"/>
      <c r="E8" s="203"/>
      <c r="F8" s="203"/>
      <c r="G8" s="100"/>
      <c r="H8" s="101"/>
      <c r="I8" s="25"/>
      <c r="J8" s="102"/>
      <c r="K8" s="100"/>
      <c r="L8" s="89"/>
    </row>
    <row r="9" spans="1:13" x14ac:dyDescent="0.25">
      <c r="A9" s="1"/>
      <c r="B9" s="109" t="s">
        <v>791</v>
      </c>
      <c r="C9" s="66"/>
      <c r="D9" s="98"/>
      <c r="E9" s="203"/>
      <c r="F9" s="203"/>
      <c r="G9" s="100"/>
      <c r="H9" s="101"/>
      <c r="I9" s="25"/>
      <c r="J9" s="102"/>
      <c r="K9" s="100"/>
      <c r="L9" s="89"/>
    </row>
    <row r="10" spans="1:13" x14ac:dyDescent="0.25">
      <c r="A10" s="1"/>
      <c r="B10" s="109" t="s">
        <v>792</v>
      </c>
      <c r="C10" s="66"/>
      <c r="D10" s="98"/>
      <c r="E10" s="203"/>
      <c r="F10" s="203"/>
      <c r="G10" s="100"/>
      <c r="H10" s="101"/>
      <c r="I10" s="25"/>
      <c r="J10" s="102"/>
      <c r="K10" s="100"/>
      <c r="L10" s="89"/>
    </row>
    <row r="11" spans="1:13" x14ac:dyDescent="0.25">
      <c r="A11" s="4">
        <v>2</v>
      </c>
      <c r="B11" s="103" t="s">
        <v>1017</v>
      </c>
      <c r="C11" s="92">
        <f t="shared" ref="C11:C52" si="5">M11*1.055</f>
        <v>33217.319910380153</v>
      </c>
      <c r="D11" s="93">
        <f t="shared" ref="D11" si="6">C11/8</f>
        <v>4152.1649887975191</v>
      </c>
      <c r="E11" s="94">
        <f>C11*1.02</f>
        <v>33881.666308587759</v>
      </c>
      <c r="F11" s="95">
        <f t="shared" ref="F11" si="7">E11/8</f>
        <v>4235.2082885734699</v>
      </c>
      <c r="G11" s="96">
        <f t="shared" ref="G11" si="8">E11*1.02</f>
        <v>34559.299634759518</v>
      </c>
      <c r="H11" s="93">
        <f t="shared" ref="H11" si="9">G11/8</f>
        <v>4319.9124543449398</v>
      </c>
      <c r="I11" s="94">
        <f t="shared" ref="I11:I52" si="10">G11*1.017</f>
        <v>35146.807728550426</v>
      </c>
      <c r="J11" s="95">
        <f t="shared" ref="J11" si="11">I11/8</f>
        <v>4393.3509660688032</v>
      </c>
      <c r="K11" s="96">
        <f t="shared" ref="K11:K52" si="12">I11*1.015</f>
        <v>35674.009844478678</v>
      </c>
      <c r="L11" s="93">
        <f t="shared" ref="L11" si="13">K11/8</f>
        <v>4459.2512305598348</v>
      </c>
      <c r="M11" s="78">
        <v>31485.611289459863</v>
      </c>
    </row>
    <row r="12" spans="1:13" x14ac:dyDescent="0.25">
      <c r="A12" s="1"/>
      <c r="B12" s="108" t="s">
        <v>794</v>
      </c>
      <c r="C12" s="66"/>
      <c r="D12" s="98"/>
      <c r="E12" s="203"/>
      <c r="F12" s="203"/>
      <c r="G12" s="100"/>
      <c r="H12" s="101"/>
      <c r="I12" s="25"/>
      <c r="J12" s="102"/>
      <c r="K12" s="100"/>
      <c r="L12" s="89"/>
    </row>
    <row r="13" spans="1:13" x14ac:dyDescent="0.25">
      <c r="A13" s="1"/>
      <c r="B13" s="109" t="s">
        <v>793</v>
      </c>
      <c r="C13" s="66"/>
      <c r="D13" s="98"/>
      <c r="E13" s="203"/>
      <c r="F13" s="203"/>
      <c r="G13" s="100"/>
      <c r="H13" s="101"/>
      <c r="I13" s="25"/>
      <c r="J13" s="102"/>
      <c r="K13" s="100"/>
      <c r="L13" s="89"/>
    </row>
    <row r="14" spans="1:13" x14ac:dyDescent="0.25">
      <c r="A14" s="1"/>
      <c r="B14" s="109" t="s">
        <v>213</v>
      </c>
      <c r="C14" s="66"/>
      <c r="D14" s="98"/>
      <c r="E14" s="203"/>
      <c r="F14" s="203"/>
      <c r="G14" s="100"/>
      <c r="H14" s="101"/>
      <c r="I14" s="25"/>
      <c r="J14" s="102"/>
      <c r="K14" s="100"/>
      <c r="L14" s="89"/>
    </row>
    <row r="15" spans="1:13" x14ac:dyDescent="0.25">
      <c r="A15" s="4">
        <v>3</v>
      </c>
      <c r="B15" s="58" t="s">
        <v>241</v>
      </c>
      <c r="C15" s="92">
        <f>M15*1.055</f>
        <v>32048.649259803722</v>
      </c>
      <c r="D15" s="93">
        <f t="shared" ref="D15" si="14">C15/8</f>
        <v>4006.0811574754653</v>
      </c>
      <c r="E15" s="94">
        <f>C15*1.02</f>
        <v>32689.622244999799</v>
      </c>
      <c r="F15" s="95">
        <f t="shared" ref="F15" si="15">E15/8</f>
        <v>4086.2027806249748</v>
      </c>
      <c r="G15" s="96">
        <f>E15*1.02</f>
        <v>33343.414689899793</v>
      </c>
      <c r="H15" s="93">
        <f t="shared" ref="H15" si="16">G15/8</f>
        <v>4167.9268362374742</v>
      </c>
      <c r="I15" s="94">
        <f>G15*1.017</f>
        <v>33910.252739628086</v>
      </c>
      <c r="J15" s="95">
        <f t="shared" ref="J15" si="17">I15/8</f>
        <v>4238.7815924535107</v>
      </c>
      <c r="K15" s="96">
        <f>I15*1.015</f>
        <v>34418.906530722503</v>
      </c>
      <c r="L15" s="93">
        <f t="shared" ref="L15" si="18">K15/8</f>
        <v>4302.3633163403128</v>
      </c>
      <c r="M15" s="78">
        <v>30377.866596970354</v>
      </c>
    </row>
    <row r="16" spans="1:13" x14ac:dyDescent="0.25">
      <c r="A16" s="1"/>
      <c r="B16" s="108" t="s">
        <v>794</v>
      </c>
      <c r="C16" s="66"/>
      <c r="D16" s="98"/>
      <c r="E16" s="203"/>
      <c r="F16" s="203"/>
      <c r="G16" s="100"/>
      <c r="H16" s="101"/>
      <c r="I16" s="25"/>
      <c r="J16" s="102"/>
      <c r="K16" s="100"/>
      <c r="L16" s="89"/>
    </row>
    <row r="17" spans="1:13" x14ac:dyDescent="0.25">
      <c r="A17" s="1"/>
      <c r="B17" s="109" t="s">
        <v>795</v>
      </c>
      <c r="C17" s="66"/>
      <c r="D17" s="98"/>
      <c r="E17" s="203"/>
      <c r="F17" s="203"/>
      <c r="G17" s="100"/>
      <c r="H17" s="101"/>
      <c r="I17" s="25"/>
      <c r="J17" s="102"/>
      <c r="K17" s="100"/>
      <c r="L17" s="89"/>
    </row>
    <row r="18" spans="1:13" x14ac:dyDescent="0.25">
      <c r="A18" s="1"/>
      <c r="B18" s="109" t="s">
        <v>796</v>
      </c>
      <c r="C18" s="66"/>
      <c r="D18" s="98"/>
      <c r="E18" s="203"/>
      <c r="F18" s="203"/>
      <c r="G18" s="100"/>
      <c r="H18" s="101"/>
      <c r="I18" s="25"/>
      <c r="J18" s="102"/>
      <c r="K18" s="100"/>
      <c r="L18" s="89"/>
    </row>
    <row r="19" spans="1:13" x14ac:dyDescent="0.25">
      <c r="A19" s="1"/>
      <c r="B19" s="109" t="s">
        <v>213</v>
      </c>
      <c r="C19" s="66"/>
      <c r="D19" s="98"/>
      <c r="E19" s="203"/>
      <c r="F19" s="203"/>
      <c r="G19" s="100"/>
      <c r="H19" s="101"/>
      <c r="I19" s="25"/>
      <c r="J19" s="102"/>
      <c r="K19" s="100"/>
      <c r="L19" s="89"/>
    </row>
    <row r="20" spans="1:13" x14ac:dyDescent="0.25">
      <c r="A20" s="1"/>
      <c r="B20" s="109" t="s">
        <v>797</v>
      </c>
      <c r="C20" s="66"/>
      <c r="D20" s="98"/>
      <c r="E20" s="203"/>
      <c r="F20" s="203"/>
      <c r="G20" s="100"/>
      <c r="H20" s="101"/>
      <c r="I20" s="25"/>
      <c r="J20" s="102"/>
      <c r="K20" s="100"/>
      <c r="L20" s="89"/>
    </row>
    <row r="21" spans="1:13" x14ac:dyDescent="0.25">
      <c r="A21" s="4">
        <v>4</v>
      </c>
      <c r="B21" s="103" t="s">
        <v>242</v>
      </c>
      <c r="C21" s="92">
        <f t="shared" si="5"/>
        <v>35681.810452046579</v>
      </c>
      <c r="D21" s="93">
        <f t="shared" ref="D21" si="19">C21/8</f>
        <v>4460.2263065058223</v>
      </c>
      <c r="E21" s="94">
        <f>C21*1.02</f>
        <v>36395.44666108751</v>
      </c>
      <c r="F21" s="95">
        <f t="shared" ref="F21" si="20">E21/8</f>
        <v>4549.4308326359387</v>
      </c>
      <c r="G21" s="96">
        <f t="shared" ref="G21" si="21">E21*1.02</f>
        <v>37123.355594309258</v>
      </c>
      <c r="H21" s="93">
        <f t="shared" ref="H21" si="22">G21/8</f>
        <v>4640.4194492886572</v>
      </c>
      <c r="I21" s="94">
        <f t="shared" si="10"/>
        <v>37754.452639412513</v>
      </c>
      <c r="J21" s="95">
        <f t="shared" ref="J21" si="23">I21/8</f>
        <v>4719.3065799265642</v>
      </c>
      <c r="K21" s="96">
        <f t="shared" si="12"/>
        <v>38320.769429003696</v>
      </c>
      <c r="L21" s="93">
        <f t="shared" ref="L21" si="24">K21/8</f>
        <v>4790.096178625462</v>
      </c>
      <c r="M21" s="78">
        <v>33821.621281560743</v>
      </c>
    </row>
    <row r="22" spans="1:13" x14ac:dyDescent="0.25">
      <c r="A22" s="1"/>
      <c r="B22" s="108" t="s">
        <v>794</v>
      </c>
      <c r="C22" s="66"/>
      <c r="D22" s="98"/>
      <c r="E22" s="203"/>
      <c r="F22" s="203"/>
      <c r="G22" s="100"/>
      <c r="H22" s="101"/>
      <c r="I22" s="25"/>
      <c r="J22" s="102"/>
      <c r="K22" s="100"/>
      <c r="L22" s="89"/>
    </row>
    <row r="23" spans="1:13" x14ac:dyDescent="0.25">
      <c r="A23" s="1"/>
      <c r="B23" s="109" t="s">
        <v>796</v>
      </c>
      <c r="C23" s="66"/>
      <c r="D23" s="98"/>
      <c r="E23" s="203"/>
      <c r="F23" s="203"/>
      <c r="G23" s="100"/>
      <c r="H23" s="101"/>
      <c r="I23" s="25"/>
      <c r="J23" s="102"/>
      <c r="K23" s="100"/>
      <c r="L23" s="89"/>
    </row>
    <row r="24" spans="1:13" x14ac:dyDescent="0.25">
      <c r="A24" s="1"/>
      <c r="B24" s="109" t="s">
        <v>797</v>
      </c>
      <c r="C24" s="66"/>
      <c r="D24" s="98"/>
      <c r="E24" s="203"/>
      <c r="F24" s="203"/>
      <c r="G24" s="100"/>
      <c r="H24" s="101"/>
      <c r="I24" s="25"/>
      <c r="J24" s="102"/>
      <c r="K24" s="100"/>
      <c r="L24" s="89"/>
    </row>
    <row r="25" spans="1:13" x14ac:dyDescent="0.25">
      <c r="A25" s="1"/>
      <c r="B25" s="109" t="s">
        <v>239</v>
      </c>
      <c r="C25" s="66"/>
      <c r="D25" s="98"/>
      <c r="E25" s="203"/>
      <c r="F25" s="203"/>
      <c r="G25" s="100"/>
      <c r="H25" s="101"/>
      <c r="I25" s="25"/>
      <c r="J25" s="102"/>
      <c r="K25" s="100"/>
      <c r="L25" s="89"/>
    </row>
    <row r="26" spans="1:13" x14ac:dyDescent="0.25">
      <c r="A26" s="4">
        <v>5</v>
      </c>
      <c r="B26" s="103" t="s">
        <v>243</v>
      </c>
      <c r="C26" s="92">
        <f t="shared" si="5"/>
        <v>33217.319910380153</v>
      </c>
      <c r="D26" s="93">
        <f t="shared" ref="D26" si="25">C26/8</f>
        <v>4152.1649887975191</v>
      </c>
      <c r="E26" s="94">
        <f>C26*1.02</f>
        <v>33881.666308587759</v>
      </c>
      <c r="F26" s="95">
        <f t="shared" ref="F26" si="26">E26/8</f>
        <v>4235.2082885734699</v>
      </c>
      <c r="G26" s="96">
        <f t="shared" ref="G26" si="27">E26*1.02</f>
        <v>34559.299634759518</v>
      </c>
      <c r="H26" s="93">
        <f t="shared" ref="H26" si="28">G26/8</f>
        <v>4319.9124543449398</v>
      </c>
      <c r="I26" s="94">
        <f t="shared" si="10"/>
        <v>35146.807728550426</v>
      </c>
      <c r="J26" s="95">
        <f t="shared" ref="J26" si="29">I26/8</f>
        <v>4393.3509660688032</v>
      </c>
      <c r="K26" s="96">
        <f t="shared" si="12"/>
        <v>35674.009844478678</v>
      </c>
      <c r="L26" s="93">
        <f t="shared" ref="L26" si="30">K26/8</f>
        <v>4459.2512305598348</v>
      </c>
      <c r="M26" s="78">
        <v>31485.611289459863</v>
      </c>
    </row>
    <row r="27" spans="1:13" x14ac:dyDescent="0.25">
      <c r="A27" s="1"/>
      <c r="B27" s="108" t="s">
        <v>794</v>
      </c>
      <c r="C27" s="66"/>
      <c r="D27" s="98"/>
      <c r="E27" s="203"/>
      <c r="F27" s="203"/>
      <c r="G27" s="100"/>
      <c r="H27" s="101"/>
      <c r="I27" s="25"/>
      <c r="J27" s="102"/>
      <c r="K27" s="100"/>
      <c r="L27" s="89"/>
    </row>
    <row r="28" spans="1:13" x14ac:dyDescent="0.25">
      <c r="A28" s="1"/>
      <c r="B28" s="109" t="s">
        <v>796</v>
      </c>
      <c r="C28" s="66"/>
      <c r="D28" s="98"/>
      <c r="E28" s="203"/>
      <c r="F28" s="203"/>
      <c r="G28" s="100"/>
      <c r="H28" s="101"/>
      <c r="I28" s="25"/>
      <c r="J28" s="102"/>
      <c r="K28" s="100"/>
      <c r="L28" s="89"/>
    </row>
    <row r="29" spans="1:13" x14ac:dyDescent="0.25">
      <c r="A29" s="1"/>
      <c r="B29" s="109" t="s">
        <v>797</v>
      </c>
      <c r="C29" s="66"/>
      <c r="D29" s="98"/>
      <c r="E29" s="203"/>
      <c r="F29" s="203"/>
      <c r="G29" s="100"/>
      <c r="H29" s="101"/>
      <c r="I29" s="25"/>
      <c r="J29" s="102"/>
      <c r="K29" s="100"/>
      <c r="L29" s="89"/>
    </row>
    <row r="30" spans="1:13" x14ac:dyDescent="0.25">
      <c r="A30" s="1"/>
      <c r="B30" s="109" t="s">
        <v>240</v>
      </c>
      <c r="C30" s="66"/>
      <c r="D30" s="98"/>
      <c r="E30" s="203"/>
      <c r="F30" s="203"/>
      <c r="G30" s="100"/>
      <c r="H30" s="101"/>
      <c r="I30" s="25"/>
      <c r="J30" s="102"/>
      <c r="K30" s="100"/>
      <c r="L30" s="89"/>
    </row>
    <row r="31" spans="1:13" x14ac:dyDescent="0.25">
      <c r="A31" s="1"/>
      <c r="B31" s="22" t="s">
        <v>449</v>
      </c>
      <c r="C31" s="66"/>
      <c r="D31" s="98"/>
      <c r="E31" s="203"/>
      <c r="F31" s="203"/>
      <c r="G31" s="100"/>
      <c r="H31" s="101"/>
      <c r="I31" s="25"/>
      <c r="J31" s="102"/>
      <c r="K31" s="100"/>
      <c r="L31" s="89"/>
    </row>
    <row r="32" spans="1:13" ht="25.5" customHeight="1" x14ac:dyDescent="0.25">
      <c r="A32" s="3">
        <v>6</v>
      </c>
      <c r="B32" s="108" t="s">
        <v>1011</v>
      </c>
      <c r="C32" s="66"/>
      <c r="D32" s="98"/>
      <c r="E32" s="203"/>
      <c r="F32" s="203"/>
      <c r="G32" s="100"/>
      <c r="H32" s="101"/>
      <c r="I32" s="25"/>
      <c r="J32" s="102"/>
      <c r="K32" s="100"/>
      <c r="L32" s="89"/>
    </row>
    <row r="33" spans="1:13" ht="26.25" customHeight="1" x14ac:dyDescent="0.25">
      <c r="A33" s="3">
        <v>7</v>
      </c>
      <c r="B33" s="108" t="s">
        <v>1012</v>
      </c>
      <c r="C33" s="66"/>
      <c r="D33" s="98"/>
      <c r="E33" s="203"/>
      <c r="F33" s="203"/>
      <c r="G33" s="100"/>
      <c r="H33" s="101"/>
      <c r="I33" s="25"/>
      <c r="J33" s="102"/>
      <c r="K33" s="100"/>
      <c r="L33" s="89"/>
    </row>
    <row r="34" spans="1:13" ht="25.5" customHeight="1" x14ac:dyDescent="0.25">
      <c r="A34" s="3">
        <v>8</v>
      </c>
      <c r="B34" s="108" t="s">
        <v>1013</v>
      </c>
      <c r="C34" s="66"/>
      <c r="D34" s="98"/>
      <c r="E34" s="203"/>
      <c r="F34" s="203"/>
      <c r="G34" s="100"/>
      <c r="H34" s="101"/>
      <c r="I34" s="25"/>
      <c r="J34" s="102"/>
      <c r="K34" s="100"/>
      <c r="L34" s="89"/>
    </row>
    <row r="35" spans="1:13" ht="26.25" customHeight="1" x14ac:dyDescent="0.25">
      <c r="A35" s="3">
        <v>9</v>
      </c>
      <c r="B35" s="108" t="s">
        <v>1014</v>
      </c>
      <c r="C35" s="66"/>
      <c r="D35" s="98"/>
      <c r="E35" s="203"/>
      <c r="F35" s="203"/>
      <c r="G35" s="100"/>
      <c r="H35" s="101"/>
      <c r="I35" s="25"/>
      <c r="J35" s="102"/>
      <c r="K35" s="100"/>
      <c r="L35" s="89"/>
    </row>
    <row r="36" spans="1:13" ht="28.5" customHeight="1" x14ac:dyDescent="0.25">
      <c r="A36" s="3">
        <v>10</v>
      </c>
      <c r="B36" s="108" t="s">
        <v>1015</v>
      </c>
      <c r="C36" s="66"/>
      <c r="D36" s="98"/>
      <c r="E36" s="203"/>
      <c r="F36" s="203"/>
      <c r="G36" s="100"/>
      <c r="H36" s="101"/>
      <c r="I36" s="25"/>
      <c r="J36" s="102"/>
      <c r="K36" s="100"/>
      <c r="L36" s="89"/>
    </row>
    <row r="37" spans="1:13" ht="27.9" customHeight="1" x14ac:dyDescent="0.25">
      <c r="A37" s="226">
        <v>11</v>
      </c>
      <c r="B37" s="267" t="s">
        <v>514</v>
      </c>
      <c r="C37" s="92">
        <f t="shared" si="5"/>
        <v>27398.548939292465</v>
      </c>
      <c r="D37" s="93">
        <f t="shared" ref="D37:D38" si="31">C37/8</f>
        <v>3424.8186174115581</v>
      </c>
      <c r="E37" s="94">
        <f>C37*1.02</f>
        <v>27946.519918078313</v>
      </c>
      <c r="F37" s="95">
        <f t="shared" ref="F37:F38" si="32">E37/8</f>
        <v>3493.3149897597891</v>
      </c>
      <c r="G37" s="96">
        <f t="shared" ref="G37" si="33">E37*1.02</f>
        <v>28505.450316439881</v>
      </c>
      <c r="H37" s="93">
        <f t="shared" ref="H37:H38" si="34">G37/8</f>
        <v>3563.1812895549851</v>
      </c>
      <c r="I37" s="94">
        <f t="shared" si="10"/>
        <v>28990.042971819355</v>
      </c>
      <c r="J37" s="95">
        <f t="shared" ref="J37:J38" si="35">I37/8</f>
        <v>3623.7553714774194</v>
      </c>
      <c r="K37" s="96">
        <f t="shared" si="12"/>
        <v>29424.893616396643</v>
      </c>
      <c r="L37" s="93">
        <f t="shared" ref="L37:L38" si="36">K37/8</f>
        <v>3678.1117020495803</v>
      </c>
      <c r="M37" s="78">
        <v>25970.188568049733</v>
      </c>
    </row>
    <row r="38" spans="1:13" ht="26.4" x14ac:dyDescent="0.25">
      <c r="A38" s="226">
        <v>12</v>
      </c>
      <c r="B38" s="267" t="s">
        <v>515</v>
      </c>
      <c r="C38" s="92">
        <f t="shared" si="5"/>
        <v>28538.628959388159</v>
      </c>
      <c r="D38" s="93">
        <f t="shared" si="31"/>
        <v>3567.3286199235199</v>
      </c>
      <c r="E38" s="94">
        <f>C38*1.02</f>
        <v>29109.401538575923</v>
      </c>
      <c r="F38" s="95">
        <f t="shared" si="32"/>
        <v>3638.6751923219904</v>
      </c>
      <c r="G38" s="96">
        <f t="shared" ref="G38" si="37">E38*1.02</f>
        <v>29691.589569347441</v>
      </c>
      <c r="H38" s="93">
        <f t="shared" si="34"/>
        <v>3711.4486961684302</v>
      </c>
      <c r="I38" s="94">
        <f t="shared" si="10"/>
        <v>30196.346592026344</v>
      </c>
      <c r="J38" s="95">
        <f t="shared" si="35"/>
        <v>3774.543324003293</v>
      </c>
      <c r="K38" s="96">
        <f t="shared" si="12"/>
        <v>30649.291790906736</v>
      </c>
      <c r="L38" s="93">
        <f t="shared" si="36"/>
        <v>3831.1614738633421</v>
      </c>
      <c r="M38" s="78">
        <v>27050.833136860816</v>
      </c>
    </row>
    <row r="39" spans="1:13" x14ac:dyDescent="0.25">
      <c r="A39" s="3"/>
      <c r="B39" s="59" t="s">
        <v>715</v>
      </c>
      <c r="C39" s="66"/>
      <c r="D39" s="98"/>
      <c r="E39" s="203"/>
      <c r="F39" s="203"/>
      <c r="G39" s="100"/>
      <c r="H39" s="101"/>
      <c r="I39" s="25"/>
      <c r="J39" s="102"/>
      <c r="K39" s="100"/>
      <c r="L39" s="89"/>
    </row>
    <row r="40" spans="1:13" x14ac:dyDescent="0.25">
      <c r="A40" s="226">
        <v>13</v>
      </c>
      <c r="B40" s="103" t="s">
        <v>1312</v>
      </c>
      <c r="C40" s="92">
        <f t="shared" si="5"/>
        <v>33217.319910380153</v>
      </c>
      <c r="D40" s="93">
        <f t="shared" ref="D40" si="38">C40/8</f>
        <v>4152.1649887975191</v>
      </c>
      <c r="E40" s="94">
        <f>C40*1.02</f>
        <v>33881.666308587759</v>
      </c>
      <c r="F40" s="95">
        <f t="shared" ref="F40" si="39">E40/8</f>
        <v>4235.2082885734699</v>
      </c>
      <c r="G40" s="96">
        <f t="shared" ref="G40" si="40">E40*1.02</f>
        <v>34559.299634759518</v>
      </c>
      <c r="H40" s="93">
        <f t="shared" ref="H40" si="41">G40/8</f>
        <v>4319.9124543449398</v>
      </c>
      <c r="I40" s="94">
        <f t="shared" si="10"/>
        <v>35146.807728550426</v>
      </c>
      <c r="J40" s="95">
        <f t="shared" ref="J40" si="42">I40/8</f>
        <v>4393.3509660688032</v>
      </c>
      <c r="K40" s="96">
        <f t="shared" si="12"/>
        <v>35674.009844478678</v>
      </c>
      <c r="L40" s="93">
        <f t="shared" ref="L40" si="43">K40/8</f>
        <v>4459.2512305598348</v>
      </c>
      <c r="M40" s="78">
        <v>31485.611289459863</v>
      </c>
    </row>
    <row r="41" spans="1:13" x14ac:dyDescent="0.25">
      <c r="A41" s="1"/>
      <c r="B41" s="109" t="s">
        <v>1316</v>
      </c>
      <c r="C41" s="66"/>
      <c r="D41" s="98"/>
      <c r="E41" s="203"/>
      <c r="F41" s="203"/>
      <c r="G41" s="100"/>
      <c r="H41" s="101"/>
      <c r="I41" s="25"/>
      <c r="J41" s="102"/>
      <c r="K41" s="100"/>
      <c r="L41" s="89"/>
    </row>
    <row r="42" spans="1:13" ht="25.5" customHeight="1" x14ac:dyDescent="0.25">
      <c r="A42" s="1"/>
      <c r="B42" s="108" t="s">
        <v>1094</v>
      </c>
      <c r="C42" s="66"/>
      <c r="D42" s="98"/>
      <c r="E42" s="203"/>
      <c r="F42" s="203"/>
      <c r="G42" s="100"/>
      <c r="H42" s="101"/>
      <c r="I42" s="25"/>
      <c r="J42" s="102"/>
      <c r="K42" s="100"/>
      <c r="L42" s="89"/>
    </row>
    <row r="43" spans="1:13" x14ac:dyDescent="0.25">
      <c r="A43" s="4">
        <v>14</v>
      </c>
      <c r="B43" s="103" t="s">
        <v>1313</v>
      </c>
      <c r="C43" s="92">
        <f t="shared" si="5"/>
        <v>30173.632244417015</v>
      </c>
      <c r="D43" s="93">
        <f t="shared" ref="D43" si="44">C43/8</f>
        <v>3771.7040305521268</v>
      </c>
      <c r="E43" s="94">
        <f>C43*1.02</f>
        <v>30777.104889305356</v>
      </c>
      <c r="F43" s="95">
        <f t="shared" ref="F43" si="45">E43/8</f>
        <v>3847.1381111631695</v>
      </c>
      <c r="G43" s="96">
        <f t="shared" ref="G43" si="46">E43*1.02</f>
        <v>31392.646987091463</v>
      </c>
      <c r="H43" s="93">
        <f t="shared" ref="H43" si="47">G43/8</f>
        <v>3924.0808733864328</v>
      </c>
      <c r="I43" s="94">
        <f t="shared" si="10"/>
        <v>31926.321985872015</v>
      </c>
      <c r="J43" s="95">
        <f t="shared" ref="J43" si="48">I43/8</f>
        <v>3990.7902482340019</v>
      </c>
      <c r="K43" s="96">
        <f t="shared" si="12"/>
        <v>32405.216815660093</v>
      </c>
      <c r="L43" s="93">
        <f t="shared" ref="L43" si="49">K43/8</f>
        <v>4050.6521019575116</v>
      </c>
      <c r="M43" s="78">
        <v>28600.599283807598</v>
      </c>
    </row>
    <row r="44" spans="1:13" x14ac:dyDescent="0.25">
      <c r="A44" s="1"/>
      <c r="B44" s="109" t="s">
        <v>1316</v>
      </c>
      <c r="C44" s="66"/>
      <c r="D44" s="98"/>
      <c r="E44" s="203"/>
      <c r="F44" s="203"/>
      <c r="G44" s="100"/>
      <c r="H44" s="101"/>
      <c r="I44" s="25"/>
      <c r="J44" s="102"/>
      <c r="K44" s="100"/>
      <c r="L44" s="89"/>
    </row>
    <row r="45" spans="1:13" x14ac:dyDescent="0.25">
      <c r="A45" s="1"/>
      <c r="B45" s="109" t="s">
        <v>516</v>
      </c>
      <c r="C45" s="66"/>
      <c r="D45" s="98"/>
      <c r="E45" s="203"/>
      <c r="F45" s="203"/>
      <c r="G45" s="100"/>
      <c r="H45" s="101"/>
      <c r="I45" s="25"/>
      <c r="J45" s="102"/>
      <c r="K45" s="100"/>
      <c r="L45" s="89"/>
    </row>
    <row r="46" spans="1:13" x14ac:dyDescent="0.25">
      <c r="A46" s="4">
        <v>15</v>
      </c>
      <c r="B46" s="103" t="s">
        <v>1314</v>
      </c>
      <c r="C46" s="92">
        <f t="shared" si="5"/>
        <v>31924.799772115191</v>
      </c>
      <c r="D46" s="93">
        <f t="shared" ref="D46" si="50">C46/8</f>
        <v>3990.5999715143989</v>
      </c>
      <c r="E46" s="94">
        <f>C46*1.02</f>
        <v>32563.295767557494</v>
      </c>
      <c r="F46" s="95">
        <f t="shared" ref="F46" si="51">E46/8</f>
        <v>4070.4119709446868</v>
      </c>
      <c r="G46" s="96">
        <f t="shared" ref="G46" si="52">E46*1.02</f>
        <v>33214.561682908643</v>
      </c>
      <c r="H46" s="93">
        <f t="shared" ref="H46" si="53">G46/8</f>
        <v>4151.8202103635804</v>
      </c>
      <c r="I46" s="94">
        <f t="shared" si="10"/>
        <v>33779.209231518085</v>
      </c>
      <c r="J46" s="95">
        <f t="shared" ref="J46" si="54">I46/8</f>
        <v>4222.4011539397607</v>
      </c>
      <c r="K46" s="96">
        <f t="shared" si="12"/>
        <v>34285.897369990853</v>
      </c>
      <c r="L46" s="93">
        <f t="shared" ref="L46" si="55">K46/8</f>
        <v>4285.7371712488566</v>
      </c>
      <c r="M46" s="78">
        <v>30260.473717644734</v>
      </c>
    </row>
    <row r="47" spans="1:13" x14ac:dyDescent="0.25">
      <c r="A47" s="1"/>
      <c r="B47" s="109" t="s">
        <v>1316</v>
      </c>
      <c r="C47" s="66"/>
      <c r="D47" s="98"/>
      <c r="E47" s="203"/>
      <c r="F47" s="203"/>
      <c r="G47" s="100"/>
      <c r="H47" s="101"/>
      <c r="I47" s="25"/>
      <c r="J47" s="102"/>
      <c r="K47" s="100"/>
      <c r="L47" s="89"/>
    </row>
    <row r="48" spans="1:13" ht="27" customHeight="1" x14ac:dyDescent="0.25">
      <c r="A48" s="1"/>
      <c r="B48" s="108" t="s">
        <v>522</v>
      </c>
      <c r="C48" s="66"/>
      <c r="D48" s="98"/>
      <c r="E48" s="203"/>
      <c r="F48" s="203"/>
      <c r="G48" s="100"/>
      <c r="H48" s="101"/>
      <c r="I48" s="25"/>
      <c r="J48" s="102"/>
      <c r="K48" s="100"/>
      <c r="L48" s="89"/>
    </row>
    <row r="49" spans="1:13" x14ac:dyDescent="0.25">
      <c r="A49" s="4">
        <v>16</v>
      </c>
      <c r="B49" s="103" t="s">
        <v>1315</v>
      </c>
      <c r="C49" s="92">
        <f t="shared" si="5"/>
        <v>28238.459033053794</v>
      </c>
      <c r="D49" s="93">
        <f t="shared" ref="D49" si="56">C49/8</f>
        <v>3529.8073791317242</v>
      </c>
      <c r="E49" s="94">
        <f>C49*1.02</f>
        <v>28803.228213714869</v>
      </c>
      <c r="F49" s="95">
        <f t="shared" ref="F49" si="57">E49/8</f>
        <v>3600.4035267143586</v>
      </c>
      <c r="G49" s="96">
        <f t="shared" ref="G49" si="58">E49*1.02</f>
        <v>29379.292777989165</v>
      </c>
      <c r="H49" s="93">
        <f t="shared" ref="H49" si="59">G49/8</f>
        <v>3672.4115972486456</v>
      </c>
      <c r="I49" s="94">
        <f t="shared" si="10"/>
        <v>29878.740755214978</v>
      </c>
      <c r="J49" s="95">
        <f t="shared" ref="J49" si="60">I49/8</f>
        <v>3734.8425944018722</v>
      </c>
      <c r="K49" s="96">
        <f t="shared" si="12"/>
        <v>30326.921866543198</v>
      </c>
      <c r="L49" s="93">
        <f t="shared" ref="L49" si="61">K49/8</f>
        <v>3790.8652333178998</v>
      </c>
      <c r="M49" s="78">
        <v>26766.311879671845</v>
      </c>
    </row>
    <row r="50" spans="1:13" x14ac:dyDescent="0.25">
      <c r="A50" s="1"/>
      <c r="B50" s="109" t="s">
        <v>1316</v>
      </c>
      <c r="C50" s="66"/>
      <c r="D50" s="98"/>
      <c r="E50" s="203"/>
      <c r="F50" s="203"/>
      <c r="G50" s="100"/>
      <c r="H50" s="101"/>
      <c r="I50" s="25"/>
      <c r="J50" s="102"/>
      <c r="K50" s="100"/>
      <c r="L50" s="89"/>
    </row>
    <row r="51" spans="1:13" x14ac:dyDescent="0.25">
      <c r="A51" s="1"/>
      <c r="B51" s="109" t="s">
        <v>19</v>
      </c>
      <c r="C51" s="66"/>
      <c r="D51" s="98"/>
      <c r="E51" s="203"/>
      <c r="F51" s="203"/>
      <c r="G51" s="100"/>
      <c r="H51" s="101"/>
      <c r="I51" s="25"/>
      <c r="J51" s="102"/>
      <c r="K51" s="100"/>
      <c r="L51" s="89"/>
    </row>
    <row r="52" spans="1:13" x14ac:dyDescent="0.25">
      <c r="A52" s="4">
        <v>17</v>
      </c>
      <c r="B52" s="103" t="s">
        <v>616</v>
      </c>
      <c r="C52" s="92">
        <f t="shared" si="5"/>
        <v>26826.891805331081</v>
      </c>
      <c r="D52" s="93">
        <f t="shared" ref="D52" si="62">C52/8</f>
        <v>3353.3614756663851</v>
      </c>
      <c r="E52" s="94">
        <f>C52*1.02</f>
        <v>27363.429641437702</v>
      </c>
      <c r="F52" s="95">
        <f t="shared" ref="F52" si="63">E52/8</f>
        <v>3420.4287051797128</v>
      </c>
      <c r="G52" s="96">
        <f t="shared" ref="G52" si="64">E52*1.02</f>
        <v>27910.698234266456</v>
      </c>
      <c r="H52" s="93">
        <f t="shared" ref="H52" si="65">G52/8</f>
        <v>3488.837279283307</v>
      </c>
      <c r="I52" s="94">
        <f t="shared" si="10"/>
        <v>28385.180104248982</v>
      </c>
      <c r="J52" s="95">
        <f t="shared" ref="J52" si="66">I52/8</f>
        <v>3548.1475130311228</v>
      </c>
      <c r="K52" s="96">
        <f t="shared" si="12"/>
        <v>28810.957805812715</v>
      </c>
      <c r="L52" s="93">
        <f t="shared" ref="L52" si="67">K52/8</f>
        <v>3601.3697257265894</v>
      </c>
      <c r="M52" s="78">
        <v>25428.333464768799</v>
      </c>
    </row>
    <row r="53" spans="1:13" x14ac:dyDescent="0.25">
      <c r="A53" s="1"/>
      <c r="B53" s="109" t="s">
        <v>1316</v>
      </c>
      <c r="C53" s="66"/>
      <c r="D53" s="98"/>
      <c r="E53" s="203"/>
      <c r="F53" s="203"/>
      <c r="G53" s="88"/>
      <c r="H53" s="89"/>
      <c r="I53" s="86"/>
      <c r="J53" s="90"/>
      <c r="K53" s="88"/>
      <c r="L53" s="89"/>
      <c r="M53" s="243"/>
    </row>
    <row r="54" spans="1:13" x14ac:dyDescent="0.25">
      <c r="A54" s="1"/>
      <c r="B54" s="109" t="s">
        <v>20</v>
      </c>
      <c r="C54" s="66"/>
      <c r="D54" s="98"/>
      <c r="E54" s="203"/>
      <c r="F54" s="203"/>
      <c r="G54" s="88"/>
      <c r="H54" s="89"/>
      <c r="I54" s="86"/>
      <c r="J54" s="90"/>
      <c r="K54" s="88"/>
      <c r="L54" s="89"/>
    </row>
    <row r="55" spans="1:13" x14ac:dyDescent="0.25">
      <c r="A55" s="1"/>
      <c r="B55" s="109"/>
      <c r="C55" s="66"/>
      <c r="D55" s="98"/>
      <c r="E55" s="203"/>
      <c r="F55" s="203"/>
      <c r="G55" s="88"/>
      <c r="H55" s="89"/>
      <c r="I55" s="86"/>
      <c r="J55" s="90"/>
      <c r="K55" s="88"/>
      <c r="L55" s="89"/>
    </row>
    <row r="56" spans="1:13" ht="27.9" customHeight="1" x14ac:dyDescent="0.25">
      <c r="A56" s="1"/>
      <c r="B56" s="57" t="s">
        <v>30</v>
      </c>
      <c r="C56" s="66"/>
      <c r="D56" s="98"/>
      <c r="E56" s="203"/>
      <c r="F56" s="203"/>
      <c r="G56" s="88"/>
      <c r="H56" s="89"/>
      <c r="I56" s="86"/>
      <c r="J56" s="90"/>
      <c r="K56" s="88"/>
      <c r="L56" s="89"/>
    </row>
    <row r="57" spans="1:13" x14ac:dyDescent="0.25">
      <c r="C57" s="19"/>
      <c r="D57" s="254"/>
      <c r="E57" s="203"/>
      <c r="F57" s="203"/>
    </row>
    <row r="58" spans="1:13" x14ac:dyDescent="0.25">
      <c r="C58" s="19"/>
      <c r="D58" s="254"/>
      <c r="E58" s="203"/>
      <c r="F58" s="203"/>
    </row>
    <row r="59" spans="1:13" x14ac:dyDescent="0.25">
      <c r="C59" s="19"/>
      <c r="D59" s="254"/>
      <c r="E59" s="203"/>
      <c r="F59" s="203"/>
    </row>
    <row r="60" spans="1:13" x14ac:dyDescent="0.25">
      <c r="C60" s="19"/>
      <c r="D60" s="254"/>
      <c r="E60" s="203"/>
      <c r="F60" s="203"/>
    </row>
    <row r="61" spans="1:13" x14ac:dyDescent="0.25">
      <c r="C61" s="19"/>
      <c r="D61" s="254"/>
      <c r="E61" s="203"/>
      <c r="F61" s="203"/>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6"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M65"/>
  <sheetViews>
    <sheetView topLeftCell="A8" zoomScaleNormal="100" zoomScaleSheetLayoutView="75" workbookViewId="0">
      <selection activeCell="B10" sqref="B10"/>
    </sheetView>
  </sheetViews>
  <sheetFormatPr baseColWidth="10" defaultColWidth="11.44140625" defaultRowHeight="13.2" x14ac:dyDescent="0.25"/>
  <cols>
    <col min="1" max="1" width="4.6640625" style="2" customWidth="1"/>
    <col min="2" max="2" width="110.6640625" style="78" customWidth="1"/>
    <col min="3" max="4" width="10.88671875" style="117" customWidth="1"/>
    <col min="5" max="5" width="9.33203125" style="116" customWidth="1"/>
    <col min="6" max="6" width="9.33203125" style="86" customWidth="1"/>
    <col min="7" max="7" width="10" style="86" bestFit="1" customWidth="1"/>
    <col min="8" max="8" width="10" style="86" customWidth="1"/>
    <col min="9" max="11" width="10" style="116" customWidth="1"/>
    <col min="12" max="12" width="11.44140625" style="78"/>
    <col min="13" max="13" width="0" style="78" hidden="1" customWidth="1"/>
    <col min="14" max="16384" width="11.44140625" style="78"/>
  </cols>
  <sheetData>
    <row r="1" spans="1:13"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78" t="s">
        <v>1374</v>
      </c>
    </row>
    <row r="2" spans="1:13" ht="24.75" customHeight="1" x14ac:dyDescent="0.25">
      <c r="A2" s="189"/>
      <c r="B2" s="80"/>
      <c r="C2" s="296" t="s">
        <v>1375</v>
      </c>
      <c r="D2" s="297"/>
      <c r="E2" s="299" t="s">
        <v>1376</v>
      </c>
      <c r="F2" s="299"/>
      <c r="G2" s="296" t="s">
        <v>1377</v>
      </c>
      <c r="H2" s="297"/>
      <c r="I2" s="299" t="s">
        <v>1378</v>
      </c>
      <c r="J2" s="299"/>
      <c r="K2" s="300" t="s">
        <v>1379</v>
      </c>
      <c r="L2" s="301"/>
      <c r="M2" s="78" t="s">
        <v>1379</v>
      </c>
    </row>
    <row r="3" spans="1:13" ht="20.100000000000001" customHeight="1" x14ac:dyDescent="0.25">
      <c r="A3" s="193"/>
      <c r="B3" s="82"/>
      <c r="C3" s="292" t="str">
        <f>'I (UNO)'!C3</f>
        <v>BÁSICO</v>
      </c>
      <c r="D3" s="293"/>
      <c r="E3" s="295" t="str">
        <f>'I (UNO)'!E3</f>
        <v>BÁSICO</v>
      </c>
      <c r="F3" s="295"/>
      <c r="G3" s="292" t="str">
        <f>'I (UNO)'!G3</f>
        <v>BÁSICO</v>
      </c>
      <c r="H3" s="293"/>
      <c r="I3" s="295" t="s">
        <v>862</v>
      </c>
      <c r="J3" s="295"/>
      <c r="K3" s="292" t="str">
        <f>'I (UNO)'!K3</f>
        <v>BÁSICO</v>
      </c>
      <c r="L3" s="293"/>
      <c r="M3" s="78" t="s">
        <v>862</v>
      </c>
    </row>
    <row r="4" spans="1:13" x14ac:dyDescent="0.25">
      <c r="B4" s="2" t="s">
        <v>267</v>
      </c>
      <c r="C4" s="84"/>
      <c r="D4" s="85"/>
      <c r="E4" s="86"/>
      <c r="F4" s="87"/>
      <c r="G4" s="88"/>
      <c r="H4" s="89"/>
      <c r="I4" s="86"/>
      <c r="J4" s="90"/>
      <c r="K4" s="88"/>
      <c r="L4" s="89"/>
      <c r="M4" s="198"/>
    </row>
    <row r="5" spans="1:13" ht="24.9" customHeight="1" x14ac:dyDescent="0.25">
      <c r="B5" s="250" t="s">
        <v>268</v>
      </c>
      <c r="C5" s="84"/>
      <c r="D5" s="85"/>
      <c r="E5" s="86"/>
      <c r="F5" s="87"/>
      <c r="G5" s="88"/>
      <c r="H5" s="89"/>
      <c r="I5" s="86"/>
      <c r="J5" s="90"/>
      <c r="K5" s="88"/>
      <c r="L5" s="89"/>
    </row>
    <row r="6" spans="1:13" x14ac:dyDescent="0.25">
      <c r="A6" s="186">
        <v>1</v>
      </c>
      <c r="B6" s="103" t="s">
        <v>1063</v>
      </c>
      <c r="C6" s="92">
        <f>M6*1.055</f>
        <v>32031.933742068504</v>
      </c>
      <c r="D6" s="93">
        <f t="shared" ref="D6" si="0">C6/8</f>
        <v>4003.991717758563</v>
      </c>
      <c r="E6" s="94">
        <f>C6*1.02</f>
        <v>32672.572416909876</v>
      </c>
      <c r="F6" s="95">
        <f t="shared" ref="F6" si="1">E6/8</f>
        <v>4084.0715521137345</v>
      </c>
      <c r="G6" s="96">
        <f>E6*1.02</f>
        <v>33326.023865248077</v>
      </c>
      <c r="H6" s="93">
        <f t="shared" ref="H6" si="2">G6/8</f>
        <v>4165.7529831560096</v>
      </c>
      <c r="I6" s="94">
        <f>G6*1.017</f>
        <v>33892.566270957293</v>
      </c>
      <c r="J6" s="95">
        <f t="shared" ref="J6" si="3">I6/8</f>
        <v>4236.5707838696617</v>
      </c>
      <c r="K6" s="96">
        <f>I6*1.015</f>
        <v>34400.954765021648</v>
      </c>
      <c r="L6" s="93">
        <f t="shared" ref="L6" si="4">K6/8</f>
        <v>4300.119345627706</v>
      </c>
      <c r="M6" s="78">
        <v>30362.022504330336</v>
      </c>
    </row>
    <row r="7" spans="1:13" ht="42" customHeight="1" x14ac:dyDescent="0.25">
      <c r="B7" s="249" t="s">
        <v>1258</v>
      </c>
      <c r="C7" s="66"/>
      <c r="D7" s="98"/>
      <c r="E7" s="25"/>
      <c r="F7" s="99"/>
      <c r="G7" s="100"/>
      <c r="H7" s="101"/>
      <c r="I7" s="25"/>
      <c r="J7" s="102"/>
      <c r="K7" s="100"/>
      <c r="L7" s="89"/>
    </row>
    <row r="8" spans="1:13" ht="36.75" customHeight="1" x14ac:dyDescent="0.25">
      <c r="B8" s="249" t="s">
        <v>269</v>
      </c>
      <c r="C8" s="66"/>
      <c r="D8" s="98"/>
      <c r="E8" s="25"/>
      <c r="F8" s="99"/>
      <c r="G8" s="100"/>
      <c r="H8" s="101"/>
      <c r="I8" s="25"/>
      <c r="J8" s="102"/>
      <c r="K8" s="100"/>
      <c r="L8" s="89"/>
    </row>
    <row r="9" spans="1:13" ht="24.75" customHeight="1" x14ac:dyDescent="0.25">
      <c r="B9" s="249" t="s">
        <v>1069</v>
      </c>
      <c r="C9" s="66"/>
      <c r="D9" s="98"/>
      <c r="E9" s="25"/>
      <c r="F9" s="99"/>
      <c r="G9" s="100"/>
      <c r="H9" s="101"/>
      <c r="I9" s="25"/>
      <c r="J9" s="102"/>
      <c r="K9" s="100"/>
      <c r="L9" s="89"/>
    </row>
    <row r="10" spans="1:13" ht="26.25" customHeight="1" x14ac:dyDescent="0.25">
      <c r="B10" s="249" t="s">
        <v>557</v>
      </c>
      <c r="C10" s="66"/>
      <c r="D10" s="98"/>
      <c r="E10" s="25"/>
      <c r="F10" s="99"/>
      <c r="G10" s="100"/>
      <c r="H10" s="101"/>
      <c r="I10" s="25"/>
      <c r="J10" s="102"/>
      <c r="K10" s="100"/>
      <c r="L10" s="89"/>
    </row>
    <row r="11" spans="1:13" ht="25.5" customHeight="1" x14ac:dyDescent="0.25">
      <c r="B11" s="249" t="s">
        <v>558</v>
      </c>
      <c r="C11" s="66"/>
      <c r="D11" s="98"/>
      <c r="E11" s="25"/>
      <c r="F11" s="99"/>
      <c r="G11" s="100"/>
      <c r="H11" s="101"/>
      <c r="I11" s="25"/>
      <c r="J11" s="102"/>
      <c r="K11" s="100"/>
      <c r="L11" s="89"/>
    </row>
    <row r="12" spans="1:13" x14ac:dyDescent="0.25">
      <c r="A12" s="186">
        <v>2</v>
      </c>
      <c r="B12" s="240" t="s">
        <v>630</v>
      </c>
      <c r="C12" s="92">
        <f>M12*1.055</f>
        <v>30370.929605015528</v>
      </c>
      <c r="D12" s="93">
        <f t="shared" ref="D12" si="5">C12/8</f>
        <v>3796.366200626941</v>
      </c>
      <c r="E12" s="94">
        <f>C12*1.02</f>
        <v>30978.34819711584</v>
      </c>
      <c r="F12" s="95">
        <f t="shared" ref="F12" si="6">E12/8</f>
        <v>3872.29352463948</v>
      </c>
      <c r="G12" s="96">
        <f t="shared" ref="G12" si="7">E12*1.02</f>
        <v>31597.915161058158</v>
      </c>
      <c r="H12" s="93">
        <f t="shared" ref="H12" si="8">G12/8</f>
        <v>3949.7393951322697</v>
      </c>
      <c r="I12" s="94">
        <f t="shared" ref="I12:I27" si="9">G12*1.017</f>
        <v>32135.079718796143</v>
      </c>
      <c r="J12" s="95">
        <f t="shared" ref="J12" si="10">I12/8</f>
        <v>4016.8849648495179</v>
      </c>
      <c r="K12" s="96">
        <f t="shared" ref="K12:K27" si="11">I12*1.015</f>
        <v>32617.105914578082</v>
      </c>
      <c r="L12" s="93">
        <f t="shared" ref="L12" si="12">K12/8</f>
        <v>4077.1382393222602</v>
      </c>
      <c r="M12" s="78">
        <v>28787.61100001472</v>
      </c>
    </row>
    <row r="13" spans="1:13" ht="37.5" customHeight="1" x14ac:dyDescent="0.25">
      <c r="B13" s="249" t="s">
        <v>1258</v>
      </c>
      <c r="C13" s="66"/>
      <c r="D13" s="98"/>
      <c r="E13" s="25"/>
      <c r="F13" s="99"/>
      <c r="G13" s="100"/>
      <c r="H13" s="101"/>
      <c r="I13" s="25"/>
      <c r="J13" s="102"/>
      <c r="K13" s="100"/>
      <c r="L13" s="89"/>
    </row>
    <row r="14" spans="1:13" ht="24.9" customHeight="1" x14ac:dyDescent="0.25">
      <c r="B14" s="249" t="s">
        <v>895</v>
      </c>
      <c r="C14" s="66"/>
      <c r="D14" s="98"/>
      <c r="E14" s="25"/>
      <c r="F14" s="99"/>
      <c r="G14" s="100"/>
      <c r="H14" s="101"/>
      <c r="I14" s="25"/>
      <c r="J14" s="102"/>
      <c r="K14" s="100"/>
      <c r="L14" s="89"/>
    </row>
    <row r="15" spans="1:13" ht="24.9" customHeight="1" x14ac:dyDescent="0.25">
      <c r="B15" s="249" t="s">
        <v>1069</v>
      </c>
      <c r="C15" s="66"/>
      <c r="D15" s="98"/>
      <c r="E15" s="25"/>
      <c r="F15" s="99"/>
      <c r="G15" s="100"/>
      <c r="H15" s="101"/>
      <c r="I15" s="25"/>
      <c r="J15" s="102"/>
      <c r="K15" s="100"/>
      <c r="L15" s="89"/>
    </row>
    <row r="16" spans="1:13" ht="24.9" customHeight="1" x14ac:dyDescent="0.25">
      <c r="B16" s="249" t="s">
        <v>557</v>
      </c>
      <c r="C16" s="66"/>
      <c r="D16" s="98"/>
      <c r="E16" s="25"/>
      <c r="F16" s="99"/>
      <c r="G16" s="100"/>
      <c r="H16" s="101"/>
      <c r="I16" s="25"/>
      <c r="J16" s="102"/>
      <c r="K16" s="100"/>
      <c r="L16" s="89"/>
    </row>
    <row r="17" spans="1:13" ht="24.9" customHeight="1" x14ac:dyDescent="0.25">
      <c r="B17" s="249" t="s">
        <v>558</v>
      </c>
      <c r="C17" s="66"/>
      <c r="D17" s="98"/>
      <c r="E17" s="25"/>
      <c r="F17" s="99"/>
      <c r="G17" s="100"/>
      <c r="H17" s="101"/>
      <c r="I17" s="25"/>
      <c r="J17" s="102"/>
      <c r="K17" s="100"/>
      <c r="L17" s="89"/>
    </row>
    <row r="18" spans="1:13" x14ac:dyDescent="0.25">
      <c r="A18" s="186">
        <v>3</v>
      </c>
      <c r="B18" s="240" t="s">
        <v>913</v>
      </c>
      <c r="C18" s="92">
        <f>M18*1.055</f>
        <v>28309.48155541929</v>
      </c>
      <c r="D18" s="93">
        <f t="shared" ref="D18" si="13">C18/8</f>
        <v>3538.6851944274113</v>
      </c>
      <c r="E18" s="94">
        <f>C18*1.02</f>
        <v>28875.671186527677</v>
      </c>
      <c r="F18" s="95">
        <f t="shared" ref="F18" si="14">E18/8</f>
        <v>3609.4588983159597</v>
      </c>
      <c r="G18" s="96">
        <f>E18*1.02</f>
        <v>29453.184610258231</v>
      </c>
      <c r="H18" s="93">
        <f t="shared" ref="H18" si="15">G18/8</f>
        <v>3681.6480762822789</v>
      </c>
      <c r="I18" s="94">
        <f>G18*1.017</f>
        <v>29953.888748632617</v>
      </c>
      <c r="J18" s="95">
        <f t="shared" ref="J18" si="16">I18/8</f>
        <v>3744.2360935790771</v>
      </c>
      <c r="K18" s="96">
        <f>I18*1.015</f>
        <v>30403.197079862104</v>
      </c>
      <c r="L18" s="93">
        <f t="shared" ref="L18" si="17">K18/8</f>
        <v>3800.399634982763</v>
      </c>
      <c r="M18" s="78">
        <v>26833.631806084635</v>
      </c>
    </row>
    <row r="19" spans="1:13" ht="42.75" customHeight="1" x14ac:dyDescent="0.25">
      <c r="B19" s="249" t="s">
        <v>1258</v>
      </c>
      <c r="C19" s="66"/>
      <c r="D19" s="98"/>
      <c r="E19" s="25"/>
      <c r="F19" s="99"/>
      <c r="G19" s="100"/>
      <c r="H19" s="101"/>
      <c r="I19" s="25"/>
      <c r="J19" s="102"/>
      <c r="K19" s="100"/>
      <c r="L19" s="89"/>
    </row>
    <row r="20" spans="1:13" ht="37.5" customHeight="1" x14ac:dyDescent="0.25">
      <c r="B20" s="249" t="s">
        <v>1039</v>
      </c>
      <c r="C20" s="66"/>
      <c r="D20" s="98"/>
      <c r="E20" s="25"/>
      <c r="F20" s="99"/>
      <c r="G20" s="100"/>
      <c r="H20" s="101"/>
      <c r="I20" s="25"/>
      <c r="J20" s="102"/>
      <c r="K20" s="100"/>
      <c r="L20" s="89"/>
    </row>
    <row r="21" spans="1:13" x14ac:dyDescent="0.25">
      <c r="A21" s="186">
        <v>4</v>
      </c>
      <c r="B21" s="240" t="s">
        <v>733</v>
      </c>
      <c r="C21" s="92">
        <f t="shared" ref="C21:C27" si="18">M21*1.055</f>
        <v>27540.720890021425</v>
      </c>
      <c r="D21" s="93">
        <f t="shared" ref="D21" si="19">C21/8</f>
        <v>3442.5901112526781</v>
      </c>
      <c r="E21" s="94">
        <f>C21*1.02</f>
        <v>28091.535307821854</v>
      </c>
      <c r="F21" s="95">
        <f t="shared" ref="F21" si="20">E21/8</f>
        <v>3511.4419134777318</v>
      </c>
      <c r="G21" s="96">
        <f t="shared" ref="G21" si="21">E21*1.02</f>
        <v>28653.366013978291</v>
      </c>
      <c r="H21" s="93">
        <f t="shared" ref="H21" si="22">G21/8</f>
        <v>3581.6707517472864</v>
      </c>
      <c r="I21" s="94">
        <f t="shared" si="9"/>
        <v>29140.473236215919</v>
      </c>
      <c r="J21" s="95">
        <f t="shared" ref="J21" si="23">I21/8</f>
        <v>3642.5591545269899</v>
      </c>
      <c r="K21" s="96">
        <f t="shared" si="11"/>
        <v>29577.580334759154</v>
      </c>
      <c r="L21" s="93">
        <f t="shared" ref="L21" si="24">K21/8</f>
        <v>3697.1975418448942</v>
      </c>
      <c r="M21" s="78">
        <v>26104.948710920784</v>
      </c>
    </row>
    <row r="22" spans="1:13" ht="37.5" customHeight="1" x14ac:dyDescent="0.25">
      <c r="B22" s="249" t="s">
        <v>1258</v>
      </c>
      <c r="C22" s="66"/>
      <c r="D22" s="98"/>
      <c r="E22" s="25"/>
      <c r="F22" s="99"/>
      <c r="G22" s="100"/>
      <c r="H22" s="101"/>
      <c r="I22" s="25"/>
      <c r="J22" s="102"/>
      <c r="K22" s="100"/>
      <c r="L22" s="89"/>
    </row>
    <row r="23" spans="1:13" ht="37.5" customHeight="1" x14ac:dyDescent="0.25">
      <c r="B23" s="249" t="s">
        <v>1040</v>
      </c>
      <c r="C23" s="66"/>
      <c r="D23" s="98"/>
      <c r="E23" s="25"/>
      <c r="F23" s="99"/>
      <c r="G23" s="100"/>
      <c r="H23" s="101"/>
      <c r="I23" s="25"/>
      <c r="J23" s="102"/>
      <c r="K23" s="100"/>
      <c r="L23" s="89"/>
    </row>
    <row r="24" spans="1:13" x14ac:dyDescent="0.25">
      <c r="A24" s="186">
        <v>5</v>
      </c>
      <c r="B24" s="240" t="s">
        <v>915</v>
      </c>
      <c r="C24" s="92">
        <f t="shared" si="18"/>
        <v>26876.251847311949</v>
      </c>
      <c r="D24" s="93">
        <f t="shared" ref="D24" si="25">C24/8</f>
        <v>3359.5314809139936</v>
      </c>
      <c r="E24" s="94">
        <f>C24*1.02</f>
        <v>27413.77688425819</v>
      </c>
      <c r="F24" s="95">
        <f t="shared" ref="F24" si="26">E24/8</f>
        <v>3426.7221105322737</v>
      </c>
      <c r="G24" s="96">
        <f t="shared" ref="G24" si="27">E24*1.02</f>
        <v>27962.052421943354</v>
      </c>
      <c r="H24" s="93">
        <f t="shared" ref="H24" si="28">G24/8</f>
        <v>3495.2565527429192</v>
      </c>
      <c r="I24" s="94">
        <f t="shared" si="9"/>
        <v>28437.40731311639</v>
      </c>
      <c r="J24" s="95">
        <f t="shared" ref="J24" si="29">I24/8</f>
        <v>3554.6759141395487</v>
      </c>
      <c r="K24" s="96">
        <f t="shared" si="11"/>
        <v>28863.968422813134</v>
      </c>
      <c r="L24" s="93">
        <f t="shared" ref="L24" si="30">K24/8</f>
        <v>3607.9960528516417</v>
      </c>
      <c r="M24" s="78">
        <v>25475.120234418911</v>
      </c>
    </row>
    <row r="25" spans="1:13" ht="37.5" customHeight="1" x14ac:dyDescent="0.25">
      <c r="B25" s="249" t="s">
        <v>1258</v>
      </c>
      <c r="C25" s="66"/>
      <c r="D25" s="98"/>
      <c r="E25" s="25"/>
      <c r="F25" s="99"/>
      <c r="G25" s="100"/>
      <c r="H25" s="101"/>
      <c r="I25" s="25"/>
      <c r="J25" s="102"/>
      <c r="K25" s="100"/>
      <c r="L25" s="89"/>
    </row>
    <row r="26" spans="1:13" ht="25.5" customHeight="1" x14ac:dyDescent="0.25">
      <c r="B26" s="249" t="s">
        <v>559</v>
      </c>
      <c r="C26" s="66"/>
      <c r="D26" s="98"/>
      <c r="E26" s="25"/>
      <c r="F26" s="99"/>
      <c r="G26" s="100"/>
      <c r="H26" s="101"/>
      <c r="I26" s="25"/>
      <c r="J26" s="102"/>
      <c r="K26" s="100"/>
      <c r="L26" s="89"/>
    </row>
    <row r="27" spans="1:13" x14ac:dyDescent="0.25">
      <c r="A27" s="186">
        <v>6</v>
      </c>
      <c r="B27" s="240" t="s">
        <v>560</v>
      </c>
      <c r="C27" s="92">
        <f t="shared" si="18"/>
        <v>25633.974653851652</v>
      </c>
      <c r="D27" s="93">
        <f t="shared" ref="D27" si="31">C27/8</f>
        <v>3204.2468317314565</v>
      </c>
      <c r="E27" s="94">
        <f>C27*1.02</f>
        <v>26146.654146928686</v>
      </c>
      <c r="F27" s="95">
        <f t="shared" ref="F27" si="32">E27/8</f>
        <v>3268.3317683660857</v>
      </c>
      <c r="G27" s="96">
        <f t="shared" ref="G27" si="33">E27*1.02</f>
        <v>26669.587229867258</v>
      </c>
      <c r="H27" s="93">
        <f t="shared" ref="H27" si="34">G27/8</f>
        <v>3333.6984037334073</v>
      </c>
      <c r="I27" s="94">
        <f t="shared" si="9"/>
        <v>27122.970212774999</v>
      </c>
      <c r="J27" s="95">
        <f t="shared" ref="J27" si="35">I27/8</f>
        <v>3390.3712765968748</v>
      </c>
      <c r="K27" s="96">
        <f t="shared" si="11"/>
        <v>27529.814765966621</v>
      </c>
      <c r="L27" s="93">
        <f t="shared" ref="L27" si="36">K27/8</f>
        <v>3441.2268457458276</v>
      </c>
      <c r="M27" s="78">
        <v>24297.606306968391</v>
      </c>
    </row>
    <row r="28" spans="1:13" ht="27" customHeight="1" x14ac:dyDescent="0.25">
      <c r="B28" s="249" t="s">
        <v>1121</v>
      </c>
      <c r="C28" s="84"/>
      <c r="D28" s="85"/>
      <c r="E28" s="86"/>
      <c r="F28" s="87"/>
      <c r="G28" s="88"/>
      <c r="H28" s="89"/>
      <c r="I28" s="86"/>
      <c r="J28" s="90"/>
      <c r="K28" s="88"/>
      <c r="L28" s="89"/>
      <c r="M28" s="243"/>
    </row>
    <row r="29" spans="1:13" x14ac:dyDescent="0.25">
      <c r="B29" s="1" t="s">
        <v>561</v>
      </c>
      <c r="C29" s="84"/>
      <c r="D29" s="85"/>
      <c r="E29" s="86"/>
      <c r="F29" s="87"/>
      <c r="G29" s="88"/>
      <c r="H29" s="89"/>
      <c r="I29" s="86"/>
      <c r="J29" s="90"/>
      <c r="K29" s="88"/>
      <c r="L29" s="89"/>
    </row>
    <row r="30" spans="1:13" x14ac:dyDescent="0.25">
      <c r="A30" s="2">
        <v>7</v>
      </c>
      <c r="B30" s="268" t="s">
        <v>562</v>
      </c>
      <c r="C30" s="84"/>
      <c r="D30" s="85"/>
      <c r="E30" s="86"/>
      <c r="F30" s="87"/>
      <c r="G30" s="88"/>
      <c r="H30" s="89"/>
      <c r="I30" s="86"/>
      <c r="J30" s="90"/>
      <c r="K30" s="88"/>
      <c r="L30" s="89"/>
    </row>
    <row r="31" spans="1:13" x14ac:dyDescent="0.25">
      <c r="B31" s="269" t="s">
        <v>563</v>
      </c>
      <c r="C31" s="84"/>
      <c r="D31" s="85"/>
      <c r="E31" s="86"/>
      <c r="F31" s="87"/>
      <c r="G31" s="88"/>
      <c r="H31" s="89"/>
      <c r="I31" s="86"/>
      <c r="J31" s="90"/>
      <c r="K31" s="88"/>
      <c r="L31" s="89"/>
    </row>
    <row r="32" spans="1:13" x14ac:dyDescent="0.25">
      <c r="B32" s="270" t="s">
        <v>564</v>
      </c>
      <c r="C32" s="84"/>
      <c r="D32" s="85"/>
      <c r="E32" s="86"/>
      <c r="F32" s="87"/>
      <c r="G32" s="88"/>
      <c r="H32" s="89"/>
      <c r="I32" s="86"/>
      <c r="J32" s="90"/>
      <c r="K32" s="88"/>
      <c r="L32" s="89"/>
    </row>
    <row r="33" spans="1:12" x14ac:dyDescent="0.25">
      <c r="B33" s="270" t="s">
        <v>565</v>
      </c>
      <c r="C33" s="84"/>
      <c r="D33" s="85"/>
      <c r="E33" s="86"/>
      <c r="F33" s="87"/>
      <c r="G33" s="88"/>
      <c r="H33" s="89"/>
      <c r="I33" s="86"/>
      <c r="J33" s="90"/>
      <c r="K33" s="88"/>
      <c r="L33" s="89"/>
    </row>
    <row r="34" spans="1:12" x14ac:dyDescent="0.25">
      <c r="B34" s="270" t="s">
        <v>566</v>
      </c>
      <c r="C34" s="84"/>
      <c r="D34" s="85"/>
      <c r="E34" s="86"/>
      <c r="F34" s="87"/>
      <c r="G34" s="88"/>
      <c r="H34" s="89"/>
      <c r="I34" s="86"/>
      <c r="J34" s="90"/>
      <c r="K34" s="88"/>
      <c r="L34" s="89"/>
    </row>
    <row r="35" spans="1:12" x14ac:dyDescent="0.25">
      <c r="B35" s="270" t="s">
        <v>1339</v>
      </c>
      <c r="C35" s="84"/>
      <c r="D35" s="85"/>
      <c r="E35" s="86"/>
      <c r="F35" s="87"/>
      <c r="G35" s="88"/>
      <c r="H35" s="89"/>
      <c r="I35" s="86"/>
      <c r="J35" s="90"/>
      <c r="K35" s="88"/>
      <c r="L35" s="89"/>
    </row>
    <row r="36" spans="1:12" x14ac:dyDescent="0.25">
      <c r="B36" s="270" t="s">
        <v>1340</v>
      </c>
      <c r="C36" s="84"/>
      <c r="D36" s="85"/>
      <c r="E36" s="86"/>
      <c r="F36" s="87"/>
      <c r="G36" s="88"/>
      <c r="H36" s="89"/>
      <c r="I36" s="86"/>
      <c r="J36" s="90"/>
      <c r="K36" s="88"/>
      <c r="L36" s="89"/>
    </row>
    <row r="37" spans="1:12" x14ac:dyDescent="0.25">
      <c r="B37" s="270" t="s">
        <v>1341</v>
      </c>
      <c r="C37" s="84"/>
      <c r="D37" s="85"/>
      <c r="E37" s="86"/>
      <c r="F37" s="87"/>
      <c r="G37" s="88"/>
      <c r="H37" s="89"/>
      <c r="I37" s="86"/>
      <c r="J37" s="90"/>
      <c r="K37" s="88"/>
      <c r="L37" s="89"/>
    </row>
    <row r="38" spans="1:12" x14ac:dyDescent="0.25">
      <c r="B38" s="269" t="s">
        <v>1342</v>
      </c>
      <c r="C38" s="84"/>
      <c r="D38" s="85"/>
      <c r="E38" s="86"/>
      <c r="F38" s="87"/>
      <c r="G38" s="88"/>
      <c r="H38" s="89"/>
      <c r="I38" s="86"/>
      <c r="J38" s="90"/>
      <c r="K38" s="88"/>
      <c r="L38" s="89"/>
    </row>
    <row r="39" spans="1:12" x14ac:dyDescent="0.25">
      <c r="B39" s="270" t="s">
        <v>1343</v>
      </c>
      <c r="C39" s="84"/>
      <c r="D39" s="85"/>
      <c r="E39" s="86"/>
      <c r="F39" s="87"/>
      <c r="G39" s="88"/>
      <c r="H39" s="89"/>
      <c r="I39" s="86"/>
      <c r="J39" s="90"/>
      <c r="K39" s="88"/>
      <c r="L39" s="89"/>
    </row>
    <row r="40" spans="1:12" x14ac:dyDescent="0.25">
      <c r="B40" s="269" t="s">
        <v>1344</v>
      </c>
      <c r="C40" s="84"/>
      <c r="D40" s="85"/>
      <c r="E40" s="86"/>
      <c r="F40" s="87"/>
      <c r="G40" s="88"/>
      <c r="H40" s="89"/>
      <c r="I40" s="86"/>
      <c r="J40" s="90"/>
      <c r="K40" s="88"/>
      <c r="L40" s="89"/>
    </row>
    <row r="41" spans="1:12" x14ac:dyDescent="0.25">
      <c r="B41" s="270" t="s">
        <v>1345</v>
      </c>
      <c r="C41" s="84"/>
      <c r="D41" s="85"/>
      <c r="E41" s="86"/>
      <c r="F41" s="87"/>
      <c r="G41" s="88"/>
      <c r="H41" s="89"/>
      <c r="I41" s="86"/>
      <c r="J41" s="90"/>
      <c r="K41" s="88"/>
      <c r="L41" s="89"/>
    </row>
    <row r="42" spans="1:12" x14ac:dyDescent="0.25">
      <c r="B42" s="270" t="s">
        <v>1346</v>
      </c>
      <c r="C42" s="84"/>
      <c r="D42" s="85"/>
      <c r="E42" s="86"/>
      <c r="F42" s="87"/>
      <c r="G42" s="88"/>
      <c r="H42" s="89"/>
      <c r="I42" s="86"/>
      <c r="J42" s="90"/>
      <c r="K42" s="88"/>
      <c r="L42" s="89"/>
    </row>
    <row r="43" spans="1:12" x14ac:dyDescent="0.25">
      <c r="A43" s="2">
        <v>8</v>
      </c>
      <c r="B43" s="269" t="s">
        <v>1347</v>
      </c>
      <c r="C43" s="84"/>
      <c r="D43" s="85"/>
      <c r="E43" s="86"/>
      <c r="F43" s="87"/>
      <c r="G43" s="88"/>
      <c r="H43" s="89"/>
      <c r="I43" s="86"/>
      <c r="J43" s="90"/>
      <c r="K43" s="88"/>
      <c r="L43" s="89"/>
    </row>
    <row r="44" spans="1:12" x14ac:dyDescent="0.25">
      <c r="B44" s="271" t="s">
        <v>563</v>
      </c>
      <c r="C44" s="84"/>
      <c r="D44" s="85"/>
      <c r="E44" s="86"/>
      <c r="F44" s="87"/>
      <c r="G44" s="88"/>
      <c r="H44" s="89"/>
      <c r="I44" s="86"/>
      <c r="J44" s="90"/>
      <c r="K44" s="88"/>
      <c r="L44" s="89"/>
    </row>
    <row r="45" spans="1:12" x14ac:dyDescent="0.25">
      <c r="B45" s="270" t="s">
        <v>565</v>
      </c>
      <c r="C45" s="84"/>
      <c r="D45" s="85"/>
      <c r="E45" s="86"/>
      <c r="F45" s="87"/>
      <c r="G45" s="88"/>
      <c r="H45" s="89"/>
      <c r="I45" s="86"/>
      <c r="J45" s="90"/>
      <c r="K45" s="88"/>
      <c r="L45" s="89"/>
    </row>
    <row r="46" spans="1:12" x14ac:dyDescent="0.25">
      <c r="B46" s="270" t="s">
        <v>1339</v>
      </c>
      <c r="C46" s="84"/>
      <c r="D46" s="85"/>
      <c r="E46" s="86"/>
      <c r="F46" s="87"/>
      <c r="G46" s="88"/>
      <c r="H46" s="89"/>
      <c r="I46" s="86"/>
      <c r="J46" s="90"/>
      <c r="K46" s="88"/>
      <c r="L46" s="89"/>
    </row>
    <row r="47" spans="1:12" x14ac:dyDescent="0.25">
      <c r="B47" s="270" t="s">
        <v>1340</v>
      </c>
      <c r="C47" s="84"/>
      <c r="D47" s="85"/>
      <c r="E47" s="86"/>
      <c r="F47" s="87"/>
      <c r="G47" s="88"/>
      <c r="H47" s="89"/>
      <c r="I47" s="86"/>
      <c r="J47" s="90"/>
      <c r="K47" s="88"/>
      <c r="L47" s="89"/>
    </row>
    <row r="48" spans="1:12" x14ac:dyDescent="0.25">
      <c r="B48" s="270" t="s">
        <v>1341</v>
      </c>
      <c r="C48" s="84"/>
      <c r="D48" s="85"/>
      <c r="E48" s="86"/>
      <c r="F48" s="87"/>
      <c r="G48" s="88"/>
      <c r="H48" s="89"/>
      <c r="I48" s="86"/>
      <c r="J48" s="90"/>
      <c r="K48" s="88"/>
      <c r="L48" s="89"/>
    </row>
    <row r="49" spans="1:12" x14ac:dyDescent="0.25">
      <c r="B49" s="271" t="s">
        <v>1342</v>
      </c>
      <c r="C49" s="84"/>
      <c r="D49" s="85"/>
      <c r="E49" s="86"/>
      <c r="F49" s="87"/>
      <c r="G49" s="88"/>
      <c r="H49" s="89"/>
      <c r="I49" s="86"/>
      <c r="J49" s="90"/>
      <c r="K49" s="88"/>
      <c r="L49" s="89"/>
    </row>
    <row r="50" spans="1:12" x14ac:dyDescent="0.25">
      <c r="B50" s="270" t="s">
        <v>1343</v>
      </c>
      <c r="C50" s="84"/>
      <c r="D50" s="85"/>
      <c r="E50" s="86"/>
      <c r="F50" s="87"/>
      <c r="G50" s="88"/>
      <c r="H50" s="89"/>
      <c r="I50" s="86"/>
      <c r="J50" s="90"/>
      <c r="K50" s="88"/>
      <c r="L50" s="89"/>
    </row>
    <row r="51" spans="1:12" x14ac:dyDescent="0.25">
      <c r="B51" s="269" t="s">
        <v>1344</v>
      </c>
      <c r="C51" s="84"/>
      <c r="D51" s="85"/>
      <c r="E51" s="86"/>
      <c r="F51" s="87"/>
      <c r="G51" s="88"/>
      <c r="H51" s="89"/>
      <c r="I51" s="86"/>
      <c r="J51" s="90"/>
      <c r="K51" s="88"/>
      <c r="L51" s="89"/>
    </row>
    <row r="52" spans="1:12" x14ac:dyDescent="0.25">
      <c r="B52" s="270" t="s">
        <v>1346</v>
      </c>
      <c r="C52" s="84"/>
      <c r="D52" s="85"/>
      <c r="E52" s="86"/>
      <c r="F52" s="87"/>
      <c r="G52" s="88"/>
      <c r="H52" s="89"/>
      <c r="I52" s="86"/>
      <c r="J52" s="90"/>
      <c r="K52" s="88"/>
      <c r="L52" s="89"/>
    </row>
    <row r="53" spans="1:12" x14ac:dyDescent="0.25">
      <c r="A53" s="2">
        <v>9</v>
      </c>
      <c r="B53" s="269" t="s">
        <v>1348</v>
      </c>
      <c r="C53" s="84"/>
      <c r="D53" s="85"/>
      <c r="E53" s="86"/>
      <c r="F53" s="87"/>
      <c r="G53" s="88"/>
      <c r="H53" s="89"/>
      <c r="I53" s="86"/>
      <c r="J53" s="90"/>
      <c r="K53" s="88"/>
      <c r="L53" s="89"/>
    </row>
    <row r="54" spans="1:12" x14ac:dyDescent="0.25">
      <c r="B54" s="271" t="s">
        <v>563</v>
      </c>
      <c r="C54" s="84"/>
      <c r="D54" s="85"/>
      <c r="E54" s="86"/>
      <c r="F54" s="87"/>
      <c r="G54" s="88"/>
      <c r="H54" s="89"/>
      <c r="I54" s="86"/>
      <c r="J54" s="90"/>
      <c r="K54" s="88"/>
      <c r="L54" s="89"/>
    </row>
    <row r="55" spans="1:12" x14ac:dyDescent="0.25">
      <c r="B55" s="270" t="s">
        <v>565</v>
      </c>
      <c r="C55" s="84"/>
      <c r="D55" s="85"/>
      <c r="E55" s="86"/>
      <c r="F55" s="87"/>
      <c r="G55" s="88"/>
      <c r="H55" s="89"/>
      <c r="I55" s="86"/>
      <c r="J55" s="90"/>
      <c r="K55" s="88"/>
      <c r="L55" s="89"/>
    </row>
    <row r="56" spans="1:12" x14ac:dyDescent="0.25">
      <c r="B56" s="270" t="s">
        <v>1340</v>
      </c>
      <c r="C56" s="84"/>
      <c r="D56" s="85"/>
      <c r="E56" s="86"/>
      <c r="F56" s="87"/>
      <c r="G56" s="88"/>
      <c r="H56" s="89"/>
      <c r="I56" s="86"/>
      <c r="J56" s="90"/>
      <c r="K56" s="88"/>
      <c r="L56" s="89"/>
    </row>
    <row r="57" spans="1:12" x14ac:dyDescent="0.25">
      <c r="B57" s="270" t="s">
        <v>1341</v>
      </c>
      <c r="C57" s="84"/>
      <c r="D57" s="85"/>
      <c r="E57" s="86"/>
      <c r="F57" s="87"/>
      <c r="G57" s="88"/>
      <c r="H57" s="89"/>
      <c r="I57" s="86"/>
      <c r="J57" s="90"/>
      <c r="K57" s="88"/>
      <c r="L57" s="89"/>
    </row>
    <row r="58" spans="1:12" x14ac:dyDescent="0.25">
      <c r="B58" s="270" t="s">
        <v>1339</v>
      </c>
      <c r="C58" s="84"/>
      <c r="D58" s="85"/>
      <c r="E58" s="86"/>
      <c r="F58" s="87"/>
      <c r="G58" s="88"/>
      <c r="H58" s="89"/>
      <c r="I58" s="86"/>
      <c r="J58" s="90"/>
      <c r="K58" s="88"/>
      <c r="L58" s="89"/>
    </row>
    <row r="59" spans="1:12" x14ac:dyDescent="0.25">
      <c r="B59" s="272" t="s">
        <v>1349</v>
      </c>
      <c r="C59" s="84"/>
      <c r="D59" s="85"/>
      <c r="E59" s="86"/>
      <c r="F59" s="87"/>
      <c r="G59" s="88"/>
      <c r="H59" s="89"/>
      <c r="I59" s="86"/>
      <c r="J59" s="90"/>
      <c r="K59" s="88"/>
      <c r="L59" s="89"/>
    </row>
    <row r="60" spans="1:12" x14ac:dyDescent="0.25">
      <c r="B60" s="271" t="s">
        <v>1342</v>
      </c>
      <c r="C60" s="84"/>
      <c r="D60" s="85"/>
      <c r="E60" s="86"/>
      <c r="F60" s="87"/>
      <c r="G60" s="88"/>
      <c r="H60" s="89"/>
      <c r="I60" s="86"/>
      <c r="J60" s="90"/>
      <c r="K60" s="88"/>
      <c r="L60" s="89"/>
    </row>
    <row r="61" spans="1:12" x14ac:dyDescent="0.25">
      <c r="B61" s="270" t="s">
        <v>1343</v>
      </c>
      <c r="C61" s="84"/>
      <c r="D61" s="85"/>
      <c r="E61" s="86"/>
      <c r="F61" s="87"/>
      <c r="G61" s="88"/>
      <c r="H61" s="89"/>
      <c r="I61" s="86"/>
      <c r="J61" s="90"/>
      <c r="K61" s="88"/>
      <c r="L61" s="89"/>
    </row>
    <row r="62" spans="1:12" x14ac:dyDescent="0.25">
      <c r="B62" s="269" t="s">
        <v>1344</v>
      </c>
      <c r="C62" s="84"/>
      <c r="D62" s="85"/>
      <c r="E62" s="86"/>
      <c r="F62" s="87"/>
      <c r="G62" s="88"/>
      <c r="H62" s="89"/>
      <c r="I62" s="86"/>
      <c r="J62" s="90"/>
      <c r="K62" s="88"/>
      <c r="L62" s="89"/>
    </row>
    <row r="63" spans="1:12" x14ac:dyDescent="0.25">
      <c r="B63" s="270" t="s">
        <v>1346</v>
      </c>
      <c r="C63" s="84"/>
      <c r="D63" s="85"/>
      <c r="E63" s="86"/>
      <c r="F63" s="87"/>
      <c r="G63" s="88"/>
      <c r="H63" s="89"/>
      <c r="I63" s="86"/>
      <c r="J63" s="90"/>
      <c r="K63" s="88"/>
      <c r="L63" s="89"/>
    </row>
    <row r="64" spans="1:12" x14ac:dyDescent="0.25">
      <c r="B64" s="270"/>
      <c r="C64" s="84"/>
      <c r="D64" s="85"/>
      <c r="E64" s="86"/>
      <c r="F64" s="87"/>
      <c r="G64" s="88"/>
      <c r="H64" s="89"/>
      <c r="I64" s="86"/>
      <c r="J64" s="90"/>
      <c r="K64" s="88"/>
      <c r="L64" s="89"/>
    </row>
    <row r="65" spans="2:12" ht="27.9" customHeight="1" x14ac:dyDescent="0.25">
      <c r="B65" s="250" t="s">
        <v>30</v>
      </c>
      <c r="C65" s="84"/>
      <c r="D65" s="85"/>
      <c r="E65" s="86"/>
      <c r="F65" s="87"/>
      <c r="G65" s="88"/>
      <c r="H65" s="89"/>
      <c r="I65" s="86"/>
      <c r="J65" s="90"/>
      <c r="K65" s="88"/>
      <c r="L65"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7"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P66"/>
  <sheetViews>
    <sheetView zoomScaleNormal="100" zoomScaleSheetLayoutView="75" workbookViewId="0">
      <selection activeCell="B12" sqref="B12"/>
    </sheetView>
  </sheetViews>
  <sheetFormatPr baseColWidth="10" defaultColWidth="11.44140625" defaultRowHeight="10.199999999999999" x14ac:dyDescent="0.2"/>
  <cols>
    <col min="1" max="1" width="4.44140625" style="27" customWidth="1"/>
    <col min="2" max="2" width="110.6640625" style="28" customWidth="1"/>
    <col min="3" max="4" width="12.88671875" style="43" customWidth="1"/>
    <col min="5" max="5" width="11.44140625" style="31" customWidth="1"/>
    <col min="6" max="6" width="11.44140625" style="32" customWidth="1"/>
    <col min="7" max="8" width="11.33203125" style="32" customWidth="1"/>
    <col min="9" max="11" width="10" style="31" customWidth="1"/>
    <col min="12" max="12" width="10" style="40" customWidth="1"/>
    <col min="13" max="16" width="0" style="28" hidden="1" customWidth="1"/>
    <col min="17" max="16384" width="11.44140625" style="28"/>
  </cols>
  <sheetData>
    <row r="1" spans="1:16"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N1" s="28" t="s">
        <v>1374</v>
      </c>
    </row>
    <row r="2" spans="1:16" ht="24.75" customHeight="1" x14ac:dyDescent="0.2">
      <c r="A2" s="189"/>
      <c r="B2" s="80"/>
      <c r="C2" s="296" t="s">
        <v>1375</v>
      </c>
      <c r="D2" s="297"/>
      <c r="E2" s="299" t="s">
        <v>1376</v>
      </c>
      <c r="F2" s="299"/>
      <c r="G2" s="296" t="s">
        <v>1377</v>
      </c>
      <c r="H2" s="297"/>
      <c r="I2" s="299" t="s">
        <v>1378</v>
      </c>
      <c r="J2" s="299"/>
      <c r="K2" s="300" t="s">
        <v>1379</v>
      </c>
      <c r="L2" s="301"/>
      <c r="N2" s="28" t="s">
        <v>1379</v>
      </c>
    </row>
    <row r="3" spans="1:16"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N3" s="28" t="s">
        <v>862</v>
      </c>
    </row>
    <row r="4" spans="1:16" ht="13.2" x14ac:dyDescent="0.25">
      <c r="A4" s="2"/>
      <c r="B4" s="2" t="s">
        <v>387</v>
      </c>
      <c r="C4" s="84"/>
      <c r="D4" s="85"/>
      <c r="E4" s="86"/>
      <c r="F4" s="87"/>
      <c r="G4" s="88"/>
      <c r="H4" s="89"/>
      <c r="I4" s="86"/>
      <c r="J4" s="90"/>
      <c r="K4" s="88"/>
      <c r="L4" s="89"/>
    </row>
    <row r="5" spans="1:16" ht="26.25" customHeight="1" x14ac:dyDescent="0.25">
      <c r="A5" s="2"/>
      <c r="B5" s="250" t="s">
        <v>221</v>
      </c>
      <c r="C5" s="84"/>
      <c r="D5" s="85"/>
      <c r="E5" s="86"/>
      <c r="F5" s="87"/>
      <c r="G5" s="88"/>
      <c r="H5" s="89"/>
      <c r="I5" s="86"/>
      <c r="J5" s="90"/>
      <c r="K5" s="88"/>
      <c r="L5" s="89"/>
      <c r="N5" s="33"/>
      <c r="P5" s="33"/>
    </row>
    <row r="6" spans="1:16" ht="13.2" x14ac:dyDescent="0.25">
      <c r="A6" s="2"/>
      <c r="B6" s="273" t="s">
        <v>328</v>
      </c>
      <c r="C6" s="84"/>
      <c r="D6" s="85"/>
      <c r="E6" s="86"/>
      <c r="F6" s="87"/>
      <c r="G6" s="88"/>
      <c r="H6" s="89"/>
      <c r="I6" s="86"/>
      <c r="J6" s="90"/>
      <c r="K6" s="88"/>
      <c r="L6" s="89"/>
    </row>
    <row r="7" spans="1:16" ht="13.2" x14ac:dyDescent="0.25">
      <c r="A7" s="2"/>
      <c r="B7" s="251" t="s">
        <v>327</v>
      </c>
      <c r="C7" s="84"/>
      <c r="D7" s="85"/>
      <c r="E7" s="86"/>
      <c r="F7" s="87"/>
      <c r="G7" s="88"/>
      <c r="H7" s="89"/>
      <c r="I7" s="86"/>
      <c r="J7" s="90"/>
      <c r="K7" s="88"/>
      <c r="L7" s="89"/>
    </row>
    <row r="8" spans="1:16" ht="13.2" x14ac:dyDescent="0.25">
      <c r="A8" s="186">
        <v>1</v>
      </c>
      <c r="B8" s="103" t="s">
        <v>931</v>
      </c>
      <c r="C8" s="92">
        <f>N8*1.055</f>
        <v>33468.792709843139</v>
      </c>
      <c r="D8" s="93">
        <f t="shared" ref="D8" si="0">C8/8</f>
        <v>4183.5990887303924</v>
      </c>
      <c r="E8" s="94">
        <f>C8*1.02</f>
        <v>34138.168564040003</v>
      </c>
      <c r="F8" s="95">
        <f t="shared" ref="F8" si="1">E8/8</f>
        <v>4267.2710705050004</v>
      </c>
      <c r="G8" s="96">
        <f>E8*1.02</f>
        <v>34820.931935320805</v>
      </c>
      <c r="H8" s="93">
        <f t="shared" ref="H8" si="2">G8/8</f>
        <v>4352.6164919151006</v>
      </c>
      <c r="I8" s="94">
        <f>G8*1.017</f>
        <v>35412.887778221258</v>
      </c>
      <c r="J8" s="95">
        <f t="shared" ref="J8" si="3">I8/8</f>
        <v>4426.6109722776573</v>
      </c>
      <c r="K8" s="96">
        <f>I8*1.015</f>
        <v>35944.081094894573</v>
      </c>
      <c r="L8" s="93">
        <f t="shared" ref="L8" si="4">K8/8</f>
        <v>4493.0101368618216</v>
      </c>
      <c r="N8" s="28">
        <v>31723.974132552743</v>
      </c>
    </row>
    <row r="9" spans="1:16" ht="50.1" customHeight="1" x14ac:dyDescent="0.25">
      <c r="A9" s="2"/>
      <c r="B9" s="274" t="s">
        <v>1361</v>
      </c>
      <c r="C9" s="66"/>
      <c r="D9" s="98"/>
      <c r="E9" s="25"/>
      <c r="F9" s="99"/>
      <c r="G9" s="100"/>
      <c r="H9" s="101"/>
      <c r="I9" s="25"/>
      <c r="J9" s="102"/>
      <c r="K9" s="100"/>
      <c r="L9" s="101"/>
    </row>
    <row r="10" spans="1:16" ht="50.1" customHeight="1" x14ac:dyDescent="0.25">
      <c r="A10" s="2"/>
      <c r="B10" s="249" t="s">
        <v>1363</v>
      </c>
      <c r="C10" s="66"/>
      <c r="D10" s="98"/>
      <c r="E10" s="25"/>
      <c r="F10" s="99"/>
      <c r="G10" s="100"/>
      <c r="H10" s="101"/>
      <c r="I10" s="25"/>
      <c r="J10" s="102"/>
      <c r="K10" s="100"/>
      <c r="L10" s="101"/>
    </row>
    <row r="11" spans="1:16" ht="63" customHeight="1" x14ac:dyDescent="0.25">
      <c r="A11" s="2"/>
      <c r="B11" s="275" t="s">
        <v>1362</v>
      </c>
      <c r="C11" s="66"/>
      <c r="D11" s="98"/>
      <c r="E11" s="25"/>
      <c r="F11" s="99"/>
      <c r="G11" s="100"/>
      <c r="H11" s="101"/>
      <c r="I11" s="25"/>
      <c r="J11" s="102"/>
      <c r="K11" s="100"/>
      <c r="L11" s="101"/>
    </row>
    <row r="12" spans="1:16" ht="26.25" customHeight="1" x14ac:dyDescent="0.25">
      <c r="A12" s="2"/>
      <c r="B12" s="275" t="s">
        <v>1364</v>
      </c>
      <c r="C12" s="66"/>
      <c r="D12" s="98"/>
      <c r="E12" s="25"/>
      <c r="F12" s="99"/>
      <c r="G12" s="100"/>
      <c r="H12" s="101"/>
      <c r="I12" s="25"/>
      <c r="J12" s="102"/>
      <c r="K12" s="100"/>
      <c r="L12" s="101"/>
    </row>
    <row r="13" spans="1:16" ht="13.2" x14ac:dyDescent="0.25">
      <c r="A13" s="186">
        <v>2</v>
      </c>
      <c r="B13" s="103" t="s">
        <v>932</v>
      </c>
      <c r="C13" s="92">
        <f t="shared" ref="C13:C42" si="5">N13*1.055</f>
        <v>32152.604232489721</v>
      </c>
      <c r="D13" s="93">
        <f t="shared" ref="D13" si="6">C13/8</f>
        <v>4019.0755290612151</v>
      </c>
      <c r="E13" s="94">
        <f>C13*1.02</f>
        <v>32795.656317139517</v>
      </c>
      <c r="F13" s="95">
        <f t="shared" ref="F13" si="7">E13/8</f>
        <v>4099.4570396424397</v>
      </c>
      <c r="G13" s="96">
        <f t="shared" ref="G13" si="8">E13*1.02</f>
        <v>33451.569443482309</v>
      </c>
      <c r="H13" s="93">
        <f t="shared" ref="H13" si="9">G13/8</f>
        <v>4181.4461804352886</v>
      </c>
      <c r="I13" s="94">
        <f t="shared" ref="I13:I42" si="10">G13*1.017</f>
        <v>34020.246124021505</v>
      </c>
      <c r="J13" s="95">
        <f t="shared" ref="J13" si="11">I13/8</f>
        <v>4252.5307655026882</v>
      </c>
      <c r="K13" s="96">
        <f t="shared" ref="K13:K42" si="12">I13*1.015</f>
        <v>34530.549815881823</v>
      </c>
      <c r="L13" s="93">
        <f t="shared" ref="L13" si="13">K13/8</f>
        <v>4316.3187269852278</v>
      </c>
      <c r="N13" s="28">
        <v>30476.402116104004</v>
      </c>
    </row>
    <row r="14" spans="1:16" ht="50.25" customHeight="1" x14ac:dyDescent="0.25">
      <c r="A14" s="2"/>
      <c r="B14" s="276" t="s">
        <v>1365</v>
      </c>
      <c r="C14" s="66"/>
      <c r="D14" s="98"/>
      <c r="E14" s="25"/>
      <c r="F14" s="99"/>
      <c r="G14" s="100"/>
      <c r="H14" s="101"/>
      <c r="I14" s="25"/>
      <c r="J14" s="102"/>
      <c r="K14" s="100"/>
      <c r="L14" s="101"/>
    </row>
    <row r="15" spans="1:16" ht="13.2" x14ac:dyDescent="0.25">
      <c r="A15" s="186">
        <v>3</v>
      </c>
      <c r="B15" s="103" t="s">
        <v>933</v>
      </c>
      <c r="C15" s="92">
        <f t="shared" si="5"/>
        <v>31212.469605808757</v>
      </c>
      <c r="D15" s="93">
        <f t="shared" ref="D15" si="14">C15/8</f>
        <v>3901.5587007260947</v>
      </c>
      <c r="E15" s="94">
        <f>C15*1.02</f>
        <v>31836.718997924934</v>
      </c>
      <c r="F15" s="95">
        <f t="shared" ref="F15" si="15">E15/8</f>
        <v>3979.5898747406168</v>
      </c>
      <c r="G15" s="96">
        <f t="shared" ref="G15" si="16">E15*1.02</f>
        <v>32473.453377883434</v>
      </c>
      <c r="H15" s="93">
        <f t="shared" ref="H15" si="17">G15/8</f>
        <v>4059.1816722354292</v>
      </c>
      <c r="I15" s="94">
        <f t="shared" si="10"/>
        <v>33025.502085307446</v>
      </c>
      <c r="J15" s="95">
        <f t="shared" ref="J15" si="18">I15/8</f>
        <v>4128.1877606634307</v>
      </c>
      <c r="K15" s="96">
        <f t="shared" si="12"/>
        <v>33520.884616587056</v>
      </c>
      <c r="L15" s="93">
        <f t="shared" ref="L15" si="19">K15/8</f>
        <v>4190.110577073382</v>
      </c>
      <c r="N15" s="28">
        <v>29585.279247212093</v>
      </c>
    </row>
    <row r="16" spans="1:16" ht="62.25" customHeight="1" x14ac:dyDescent="0.25">
      <c r="A16" s="2"/>
      <c r="B16" s="276" t="s">
        <v>622</v>
      </c>
      <c r="C16" s="66"/>
      <c r="D16" s="98"/>
      <c r="E16" s="25"/>
      <c r="F16" s="99"/>
      <c r="G16" s="100"/>
      <c r="H16" s="101"/>
      <c r="I16" s="25"/>
      <c r="J16" s="102"/>
      <c r="K16" s="100"/>
      <c r="L16" s="101"/>
    </row>
    <row r="17" spans="1:14" ht="13.2" x14ac:dyDescent="0.25">
      <c r="A17" s="186">
        <v>4</v>
      </c>
      <c r="B17" s="103" t="s">
        <v>934</v>
      </c>
      <c r="C17" s="92">
        <f t="shared" si="5"/>
        <v>29312.32289800794</v>
      </c>
      <c r="D17" s="93">
        <f t="shared" ref="D17" si="20">C17/8</f>
        <v>3664.0403622509925</v>
      </c>
      <c r="E17" s="94">
        <f>C17*1.02</f>
        <v>29898.569355968099</v>
      </c>
      <c r="F17" s="95">
        <f t="shared" ref="F17" si="21">E17/8</f>
        <v>3737.3211694960123</v>
      </c>
      <c r="G17" s="96">
        <f t="shared" ref="G17" si="22">E17*1.02</f>
        <v>30496.540743087462</v>
      </c>
      <c r="H17" s="93">
        <f t="shared" ref="H17" si="23">G17/8</f>
        <v>3812.0675928859328</v>
      </c>
      <c r="I17" s="94">
        <f t="shared" si="10"/>
        <v>31014.981935719945</v>
      </c>
      <c r="J17" s="95">
        <f t="shared" ref="J17" si="24">I17/8</f>
        <v>3876.8727419649931</v>
      </c>
      <c r="K17" s="96">
        <f t="shared" si="12"/>
        <v>31480.20666475574</v>
      </c>
      <c r="L17" s="93">
        <f t="shared" ref="L17" si="25">K17/8</f>
        <v>3935.0258330944675</v>
      </c>
      <c r="N17" s="28">
        <v>27784.192320386675</v>
      </c>
    </row>
    <row r="18" spans="1:14" ht="70.5" customHeight="1" x14ac:dyDescent="0.25">
      <c r="A18" s="2"/>
      <c r="B18" s="274" t="s">
        <v>498</v>
      </c>
      <c r="C18" s="66"/>
      <c r="D18" s="98"/>
      <c r="E18" s="25"/>
      <c r="F18" s="99"/>
      <c r="G18" s="100"/>
      <c r="H18" s="101"/>
      <c r="I18" s="25"/>
      <c r="J18" s="102"/>
      <c r="K18" s="100"/>
      <c r="L18" s="101"/>
    </row>
    <row r="19" spans="1:14" ht="25.5" customHeight="1" x14ac:dyDescent="0.25">
      <c r="A19" s="2"/>
      <c r="B19" s="249" t="s">
        <v>769</v>
      </c>
      <c r="C19" s="66"/>
      <c r="D19" s="98"/>
      <c r="E19" s="25"/>
      <c r="F19" s="99"/>
      <c r="G19" s="100"/>
      <c r="H19" s="101"/>
      <c r="I19" s="25"/>
      <c r="J19" s="102"/>
      <c r="K19" s="100"/>
      <c r="L19" s="101"/>
    </row>
    <row r="20" spans="1:14" ht="25.5" customHeight="1" x14ac:dyDescent="0.25">
      <c r="A20" s="2"/>
      <c r="B20" s="275" t="s">
        <v>770</v>
      </c>
      <c r="C20" s="66"/>
      <c r="D20" s="98"/>
      <c r="E20" s="25"/>
      <c r="F20" s="99"/>
      <c r="G20" s="100"/>
      <c r="H20" s="101"/>
      <c r="I20" s="25"/>
      <c r="J20" s="102"/>
      <c r="K20" s="100"/>
      <c r="L20" s="101"/>
    </row>
    <row r="21" spans="1:14" ht="13.2" x14ac:dyDescent="0.25">
      <c r="A21" s="186">
        <v>5</v>
      </c>
      <c r="B21" s="103" t="s">
        <v>935</v>
      </c>
      <c r="C21" s="92">
        <f t="shared" si="5"/>
        <v>28433.335379553977</v>
      </c>
      <c r="D21" s="93">
        <f t="shared" ref="D21" si="26">C21/8</f>
        <v>3554.1669224442471</v>
      </c>
      <c r="E21" s="94">
        <f>C21*1.02</f>
        <v>29002.002087145058</v>
      </c>
      <c r="F21" s="95">
        <f t="shared" ref="F21" si="27">E21/8</f>
        <v>3625.2502608931322</v>
      </c>
      <c r="G21" s="96">
        <f t="shared" ref="G21" si="28">E21*1.02</f>
        <v>29582.042128887959</v>
      </c>
      <c r="H21" s="93">
        <f t="shared" ref="H21" si="29">G21/8</f>
        <v>3697.7552661109949</v>
      </c>
      <c r="I21" s="94">
        <f t="shared" si="10"/>
        <v>30084.93684507905</v>
      </c>
      <c r="J21" s="95">
        <f t="shared" ref="J21" si="30">I21/8</f>
        <v>3760.6171056348812</v>
      </c>
      <c r="K21" s="96">
        <f t="shared" si="12"/>
        <v>30536.210897755234</v>
      </c>
      <c r="L21" s="93">
        <f t="shared" ref="L21" si="31">K21/8</f>
        <v>3817.0263622194043</v>
      </c>
      <c r="N21" s="28">
        <v>26951.028795785762</v>
      </c>
    </row>
    <row r="22" spans="1:14" ht="72" customHeight="1" x14ac:dyDescent="0.25">
      <c r="A22" s="2"/>
      <c r="B22" s="274" t="s">
        <v>326</v>
      </c>
      <c r="C22" s="66"/>
      <c r="D22" s="98"/>
      <c r="E22" s="25"/>
      <c r="F22" s="99"/>
      <c r="G22" s="100"/>
      <c r="H22" s="101"/>
      <c r="I22" s="25"/>
      <c r="J22" s="102"/>
      <c r="K22" s="100"/>
      <c r="L22" s="101"/>
    </row>
    <row r="23" spans="1:14" ht="27" customHeight="1" x14ac:dyDescent="0.25">
      <c r="A23" s="2"/>
      <c r="B23" s="249" t="s">
        <v>771</v>
      </c>
      <c r="C23" s="66"/>
      <c r="D23" s="98"/>
      <c r="E23" s="25"/>
      <c r="F23" s="99"/>
      <c r="G23" s="100"/>
      <c r="H23" s="101"/>
      <c r="I23" s="25"/>
      <c r="J23" s="102"/>
      <c r="K23" s="100"/>
      <c r="L23" s="101"/>
    </row>
    <row r="24" spans="1:14" ht="28.5" customHeight="1" x14ac:dyDescent="0.25">
      <c r="A24" s="2"/>
      <c r="B24" s="275" t="s">
        <v>770</v>
      </c>
      <c r="C24" s="66"/>
      <c r="D24" s="98"/>
      <c r="E24" s="25"/>
      <c r="F24" s="99"/>
      <c r="G24" s="100"/>
      <c r="H24" s="101"/>
      <c r="I24" s="25"/>
      <c r="J24" s="102"/>
      <c r="K24" s="100"/>
      <c r="L24" s="101"/>
    </row>
    <row r="25" spans="1:14" ht="13.2" x14ac:dyDescent="0.25">
      <c r="A25" s="186">
        <v>6</v>
      </c>
      <c r="B25" s="103" t="s">
        <v>936</v>
      </c>
      <c r="C25" s="92">
        <f t="shared" si="5"/>
        <v>27440.317770362708</v>
      </c>
      <c r="D25" s="93">
        <f t="shared" ref="D25" si="32">C25/8</f>
        <v>3430.0397212953385</v>
      </c>
      <c r="E25" s="94">
        <f>C25*1.02</f>
        <v>27989.124125769962</v>
      </c>
      <c r="F25" s="95">
        <f t="shared" ref="F25" si="33">E25/8</f>
        <v>3498.6405157212453</v>
      </c>
      <c r="G25" s="96">
        <f t="shared" ref="G25" si="34">E25*1.02</f>
        <v>28548.906608285361</v>
      </c>
      <c r="H25" s="93">
        <f t="shared" ref="H25" si="35">G25/8</f>
        <v>3568.6133260356701</v>
      </c>
      <c r="I25" s="94">
        <f t="shared" si="10"/>
        <v>29034.23802062621</v>
      </c>
      <c r="J25" s="95">
        <f t="shared" ref="J25" si="36">I25/8</f>
        <v>3629.2797525782762</v>
      </c>
      <c r="K25" s="96">
        <f t="shared" si="12"/>
        <v>29469.751590935601</v>
      </c>
      <c r="L25" s="93">
        <f t="shared" ref="L25" si="37">K25/8</f>
        <v>3683.7189488669501</v>
      </c>
      <c r="N25" s="28">
        <v>26009.779877121051</v>
      </c>
    </row>
    <row r="26" spans="1:14" ht="24.9" customHeight="1" x14ac:dyDescent="0.25">
      <c r="A26" s="2"/>
      <c r="B26" s="274" t="s">
        <v>1067</v>
      </c>
      <c r="C26" s="66"/>
      <c r="D26" s="98"/>
      <c r="E26" s="25"/>
      <c r="F26" s="99"/>
      <c r="G26" s="100"/>
      <c r="H26" s="101"/>
      <c r="I26" s="25"/>
      <c r="J26" s="102"/>
      <c r="K26" s="100"/>
      <c r="L26" s="101"/>
    </row>
    <row r="27" spans="1:14" ht="13.2" x14ac:dyDescent="0.25">
      <c r="A27" s="2"/>
      <c r="B27" s="273" t="s">
        <v>386</v>
      </c>
      <c r="C27" s="66"/>
      <c r="D27" s="98"/>
      <c r="E27" s="25"/>
      <c r="F27" s="99"/>
      <c r="G27" s="100"/>
      <c r="H27" s="101"/>
      <c r="I27" s="25"/>
      <c r="J27" s="102"/>
      <c r="K27" s="100"/>
      <c r="L27" s="101"/>
    </row>
    <row r="28" spans="1:14" ht="13.2" x14ac:dyDescent="0.25">
      <c r="A28" s="2"/>
      <c r="B28" s="273" t="s">
        <v>772</v>
      </c>
      <c r="C28" s="66"/>
      <c r="D28" s="98"/>
      <c r="E28" s="25"/>
      <c r="F28" s="99"/>
      <c r="G28" s="100"/>
      <c r="H28" s="101"/>
      <c r="I28" s="25"/>
      <c r="J28" s="102"/>
      <c r="K28" s="100"/>
      <c r="L28" s="101"/>
    </row>
    <row r="29" spans="1:14" ht="13.2" x14ac:dyDescent="0.25">
      <c r="A29" s="186">
        <v>7</v>
      </c>
      <c r="B29" s="103" t="s">
        <v>937</v>
      </c>
      <c r="C29" s="92">
        <f>N29*1.055</f>
        <v>33468.792709843139</v>
      </c>
      <c r="D29" s="93">
        <f t="shared" ref="D29" si="38">C29/8</f>
        <v>4183.5990887303924</v>
      </c>
      <c r="E29" s="94">
        <f>C29*1.02</f>
        <v>34138.168564040003</v>
      </c>
      <c r="F29" s="95">
        <f t="shared" ref="F29" si="39">E29/8</f>
        <v>4267.2710705050004</v>
      </c>
      <c r="G29" s="96">
        <f>E29*1.02</f>
        <v>34820.931935320805</v>
      </c>
      <c r="H29" s="93">
        <f t="shared" ref="H29" si="40">G29/8</f>
        <v>4352.6164919151006</v>
      </c>
      <c r="I29" s="94">
        <f>G29*1.017</f>
        <v>35412.887778221258</v>
      </c>
      <c r="J29" s="95">
        <f t="shared" ref="J29" si="41">I29/8</f>
        <v>4426.6109722776573</v>
      </c>
      <c r="K29" s="96">
        <f>I29*1.015</f>
        <v>35944.081094894573</v>
      </c>
      <c r="L29" s="93">
        <f t="shared" ref="L29" si="42">K29/8</f>
        <v>4493.0101368618216</v>
      </c>
      <c r="N29" s="28">
        <v>31723.974132552743</v>
      </c>
    </row>
    <row r="30" spans="1:14" ht="75" customHeight="1" x14ac:dyDescent="0.25">
      <c r="A30" s="2"/>
      <c r="B30" s="274" t="s">
        <v>385</v>
      </c>
      <c r="C30" s="66"/>
      <c r="D30" s="98"/>
      <c r="E30" s="25"/>
      <c r="F30" s="99"/>
      <c r="G30" s="100"/>
      <c r="H30" s="101"/>
      <c r="I30" s="25"/>
      <c r="J30" s="102"/>
      <c r="K30" s="100"/>
      <c r="L30" s="101"/>
    </row>
    <row r="31" spans="1:14" ht="38.1" customHeight="1" x14ac:dyDescent="0.25">
      <c r="A31" s="2"/>
      <c r="B31" s="246" t="s">
        <v>773</v>
      </c>
      <c r="C31" s="66"/>
      <c r="D31" s="98"/>
      <c r="E31" s="25"/>
      <c r="F31" s="99"/>
      <c r="G31" s="100"/>
      <c r="H31" s="101"/>
      <c r="I31" s="25"/>
      <c r="J31" s="102"/>
      <c r="K31" s="100"/>
      <c r="L31" s="101"/>
    </row>
    <row r="32" spans="1:14" ht="38.1" customHeight="1" x14ac:dyDescent="0.25">
      <c r="A32" s="2"/>
      <c r="B32" s="246" t="s">
        <v>774</v>
      </c>
      <c r="C32" s="66"/>
      <c r="D32" s="98"/>
      <c r="E32" s="25"/>
      <c r="F32" s="99"/>
      <c r="G32" s="100"/>
      <c r="H32" s="101"/>
      <c r="I32" s="25"/>
      <c r="J32" s="102"/>
      <c r="K32" s="100"/>
      <c r="L32" s="101"/>
    </row>
    <row r="33" spans="1:14" ht="65.25" customHeight="1" x14ac:dyDescent="0.25">
      <c r="A33" s="2"/>
      <c r="B33" s="275" t="s">
        <v>310</v>
      </c>
      <c r="C33" s="66"/>
      <c r="D33" s="98"/>
      <c r="E33" s="25"/>
      <c r="F33" s="99"/>
      <c r="G33" s="100"/>
      <c r="H33" s="101"/>
      <c r="I33" s="25"/>
      <c r="J33" s="102"/>
      <c r="K33" s="100"/>
      <c r="L33" s="101"/>
    </row>
    <row r="34" spans="1:14" ht="13.2" x14ac:dyDescent="0.25">
      <c r="A34" s="186">
        <v>8</v>
      </c>
      <c r="B34" s="103" t="s">
        <v>938</v>
      </c>
      <c r="C34" s="92">
        <f t="shared" si="5"/>
        <v>32152.604232489721</v>
      </c>
      <c r="D34" s="93">
        <f t="shared" ref="D34" si="43">C34/8</f>
        <v>4019.0755290612151</v>
      </c>
      <c r="E34" s="94">
        <f>C34*1.02</f>
        <v>32795.656317139517</v>
      </c>
      <c r="F34" s="95">
        <f t="shared" ref="F34" si="44">E34/8</f>
        <v>4099.4570396424397</v>
      </c>
      <c r="G34" s="96">
        <f t="shared" ref="G34" si="45">E34*1.02</f>
        <v>33451.569443482309</v>
      </c>
      <c r="H34" s="93">
        <f t="shared" ref="H34" si="46">G34/8</f>
        <v>4181.4461804352886</v>
      </c>
      <c r="I34" s="94">
        <f t="shared" si="10"/>
        <v>34020.246124021505</v>
      </c>
      <c r="J34" s="95">
        <f t="shared" ref="J34" si="47">I34/8</f>
        <v>4252.5307655026882</v>
      </c>
      <c r="K34" s="96">
        <f t="shared" si="12"/>
        <v>34530.549815881823</v>
      </c>
      <c r="L34" s="93">
        <f t="shared" ref="L34" si="48">K34/8</f>
        <v>4316.3187269852278</v>
      </c>
      <c r="N34" s="28">
        <v>30476.402116104004</v>
      </c>
    </row>
    <row r="35" spans="1:14" ht="54.75" customHeight="1" x14ac:dyDescent="0.25">
      <c r="A35" s="2"/>
      <c r="B35" s="277" t="s">
        <v>384</v>
      </c>
      <c r="C35" s="66"/>
      <c r="D35" s="98"/>
      <c r="E35" s="25"/>
      <c r="F35" s="99"/>
      <c r="G35" s="100"/>
      <c r="H35" s="101"/>
      <c r="I35" s="25"/>
      <c r="J35" s="102"/>
      <c r="K35" s="100"/>
      <c r="L35" s="101"/>
    </row>
    <row r="36" spans="1:14" ht="13.2" x14ac:dyDescent="0.25">
      <c r="A36" s="186">
        <v>9</v>
      </c>
      <c r="B36" s="103" t="s">
        <v>939</v>
      </c>
      <c r="C36" s="92">
        <f t="shared" si="5"/>
        <v>31212.469605808757</v>
      </c>
      <c r="D36" s="93">
        <f t="shared" ref="D36" si="49">C36/8</f>
        <v>3901.5587007260947</v>
      </c>
      <c r="E36" s="94">
        <f>C36*1.02</f>
        <v>31836.718997924934</v>
      </c>
      <c r="F36" s="95">
        <f t="shared" ref="F36" si="50">E36/8</f>
        <v>3979.5898747406168</v>
      </c>
      <c r="G36" s="96">
        <f t="shared" ref="G36" si="51">E36*1.02</f>
        <v>32473.453377883434</v>
      </c>
      <c r="H36" s="93">
        <f t="shared" ref="H36" si="52">G36/8</f>
        <v>4059.1816722354292</v>
      </c>
      <c r="I36" s="94">
        <f t="shared" si="10"/>
        <v>33025.502085307446</v>
      </c>
      <c r="J36" s="95">
        <f t="shared" ref="J36" si="53">I36/8</f>
        <v>4128.1877606634307</v>
      </c>
      <c r="K36" s="96">
        <f t="shared" si="12"/>
        <v>33520.884616587056</v>
      </c>
      <c r="L36" s="93">
        <f t="shared" ref="L36" si="54">K36/8</f>
        <v>4190.110577073382</v>
      </c>
      <c r="N36" s="28">
        <v>29585.279247212093</v>
      </c>
    </row>
    <row r="37" spans="1:14" ht="60.75" customHeight="1" x14ac:dyDescent="0.25">
      <c r="A37" s="2"/>
      <c r="B37" s="277" t="s">
        <v>383</v>
      </c>
      <c r="C37" s="66"/>
      <c r="D37" s="98"/>
      <c r="E37" s="25"/>
      <c r="F37" s="99"/>
      <c r="G37" s="100"/>
      <c r="H37" s="101"/>
      <c r="I37" s="25"/>
      <c r="J37" s="102"/>
      <c r="K37" s="100"/>
      <c r="L37" s="101"/>
    </row>
    <row r="38" spans="1:14" ht="13.2" x14ac:dyDescent="0.25">
      <c r="A38" s="186">
        <v>10</v>
      </c>
      <c r="B38" s="103" t="s">
        <v>940</v>
      </c>
      <c r="C38" s="92">
        <f t="shared" si="5"/>
        <v>29312.32289800794</v>
      </c>
      <c r="D38" s="93">
        <f t="shared" ref="D38" si="55">C38/8</f>
        <v>3664.0403622509925</v>
      </c>
      <c r="E38" s="94">
        <f>C38*1.02</f>
        <v>29898.569355968099</v>
      </c>
      <c r="F38" s="95">
        <f t="shared" ref="F38" si="56">E38/8</f>
        <v>3737.3211694960123</v>
      </c>
      <c r="G38" s="96">
        <f t="shared" ref="G38" si="57">E38*1.02</f>
        <v>30496.540743087462</v>
      </c>
      <c r="H38" s="93">
        <f t="shared" ref="H38" si="58">G38/8</f>
        <v>3812.0675928859328</v>
      </c>
      <c r="I38" s="94">
        <f t="shared" si="10"/>
        <v>31014.981935719945</v>
      </c>
      <c r="J38" s="95">
        <f t="shared" ref="J38" si="59">I38/8</f>
        <v>3876.8727419649931</v>
      </c>
      <c r="K38" s="96">
        <f t="shared" si="12"/>
        <v>31480.20666475574</v>
      </c>
      <c r="L38" s="93">
        <f t="shared" ref="L38" si="60">K38/8</f>
        <v>3935.0258330944675</v>
      </c>
      <c r="N38" s="28">
        <v>27784.192320386675</v>
      </c>
    </row>
    <row r="39" spans="1:14" ht="90" customHeight="1" x14ac:dyDescent="0.25">
      <c r="A39" s="2"/>
      <c r="B39" s="276" t="s">
        <v>382</v>
      </c>
      <c r="C39" s="66"/>
      <c r="D39" s="98"/>
      <c r="E39" s="25"/>
      <c r="F39" s="99"/>
      <c r="G39" s="100"/>
      <c r="H39" s="101"/>
      <c r="I39" s="25"/>
      <c r="J39" s="102"/>
      <c r="K39" s="100"/>
      <c r="L39" s="101"/>
    </row>
    <row r="40" spans="1:14" ht="13.2" x14ac:dyDescent="0.25">
      <c r="A40" s="186">
        <v>11</v>
      </c>
      <c r="B40" s="103" t="s">
        <v>941</v>
      </c>
      <c r="C40" s="92">
        <f t="shared" si="5"/>
        <v>28433.335379553977</v>
      </c>
      <c r="D40" s="93">
        <f t="shared" ref="D40" si="61">C40/8</f>
        <v>3554.1669224442471</v>
      </c>
      <c r="E40" s="94">
        <f>C40*1.02</f>
        <v>29002.002087145058</v>
      </c>
      <c r="F40" s="95">
        <f t="shared" ref="F40" si="62">E40/8</f>
        <v>3625.2502608931322</v>
      </c>
      <c r="G40" s="96">
        <f t="shared" ref="G40" si="63">E40*1.02</f>
        <v>29582.042128887959</v>
      </c>
      <c r="H40" s="93">
        <f t="shared" ref="H40" si="64">G40/8</f>
        <v>3697.7552661109949</v>
      </c>
      <c r="I40" s="94">
        <f t="shared" si="10"/>
        <v>30084.93684507905</v>
      </c>
      <c r="J40" s="95">
        <f t="shared" ref="J40" si="65">I40/8</f>
        <v>3760.6171056348812</v>
      </c>
      <c r="K40" s="96">
        <f t="shared" si="12"/>
        <v>30536.210897755234</v>
      </c>
      <c r="L40" s="93">
        <f t="shared" ref="L40" si="66">K40/8</f>
        <v>3817.0263622194043</v>
      </c>
      <c r="N40" s="28">
        <v>26951.028795785762</v>
      </c>
    </row>
    <row r="41" spans="1:14" ht="97.5" customHeight="1" x14ac:dyDescent="0.25">
      <c r="A41" s="2"/>
      <c r="B41" s="276" t="s">
        <v>381</v>
      </c>
      <c r="C41" s="66"/>
      <c r="D41" s="98"/>
      <c r="E41" s="25"/>
      <c r="F41" s="99"/>
      <c r="G41" s="100"/>
      <c r="H41" s="101"/>
      <c r="I41" s="25"/>
      <c r="J41" s="102"/>
      <c r="K41" s="100"/>
      <c r="L41" s="101"/>
    </row>
    <row r="42" spans="1:14" ht="13.2" x14ac:dyDescent="0.25">
      <c r="A42" s="186">
        <v>12</v>
      </c>
      <c r="B42" s="103" t="s">
        <v>942</v>
      </c>
      <c r="C42" s="92">
        <f t="shared" si="5"/>
        <v>27440.317770362708</v>
      </c>
      <c r="D42" s="93">
        <f t="shared" ref="D42" si="67">C42/8</f>
        <v>3430.0397212953385</v>
      </c>
      <c r="E42" s="94">
        <f>C42*1.02</f>
        <v>27989.124125769962</v>
      </c>
      <c r="F42" s="95">
        <f t="shared" ref="F42" si="68">E42/8</f>
        <v>3498.6405157212453</v>
      </c>
      <c r="G42" s="96">
        <f t="shared" ref="G42" si="69">E42*1.02</f>
        <v>28548.906608285361</v>
      </c>
      <c r="H42" s="93">
        <f t="shared" ref="H42" si="70">G42/8</f>
        <v>3568.6133260356701</v>
      </c>
      <c r="I42" s="94">
        <f t="shared" si="10"/>
        <v>29034.23802062621</v>
      </c>
      <c r="J42" s="95">
        <f t="shared" ref="J42" si="71">I42/8</f>
        <v>3629.2797525782762</v>
      </c>
      <c r="K42" s="96">
        <f t="shared" si="12"/>
        <v>29469.751590935601</v>
      </c>
      <c r="L42" s="93">
        <f t="shared" ref="L42" si="72">K42/8</f>
        <v>3683.7189488669501</v>
      </c>
      <c r="N42" s="28">
        <v>26009.779877121051</v>
      </c>
    </row>
    <row r="43" spans="1:14" ht="52.5" customHeight="1" x14ac:dyDescent="0.25">
      <c r="A43" s="2"/>
      <c r="B43" s="274" t="s">
        <v>1068</v>
      </c>
      <c r="C43" s="66"/>
      <c r="D43" s="98"/>
      <c r="E43" s="25"/>
      <c r="F43" s="99"/>
      <c r="G43" s="88"/>
      <c r="H43" s="89"/>
      <c r="I43" s="86"/>
      <c r="J43" s="90"/>
      <c r="K43" s="88"/>
      <c r="L43" s="89"/>
      <c r="N43" s="45"/>
    </row>
    <row r="44" spans="1:14" ht="13.2" x14ac:dyDescent="0.25">
      <c r="A44" s="2"/>
      <c r="B44" s="278" t="s">
        <v>311</v>
      </c>
      <c r="C44" s="66"/>
      <c r="D44" s="98"/>
      <c r="E44" s="25"/>
      <c r="F44" s="99"/>
      <c r="G44" s="88"/>
      <c r="H44" s="89"/>
      <c r="I44" s="86"/>
      <c r="J44" s="90"/>
      <c r="K44" s="88"/>
      <c r="L44" s="89"/>
    </row>
    <row r="45" spans="1:14" ht="33" customHeight="1" x14ac:dyDescent="0.25">
      <c r="A45" s="2"/>
      <c r="B45" s="249" t="s">
        <v>312</v>
      </c>
      <c r="C45" s="66"/>
      <c r="D45" s="98"/>
      <c r="E45" s="25"/>
      <c r="F45" s="99"/>
      <c r="G45" s="88"/>
      <c r="H45" s="89"/>
      <c r="I45" s="86"/>
      <c r="J45" s="90"/>
      <c r="K45" s="88"/>
      <c r="L45" s="89"/>
    </row>
    <row r="46" spans="1:14" ht="13.2" x14ac:dyDescent="0.25">
      <c r="A46" s="2"/>
      <c r="B46" s="273" t="s">
        <v>313</v>
      </c>
      <c r="C46" s="66"/>
      <c r="D46" s="98"/>
      <c r="E46" s="25"/>
      <c r="F46" s="99"/>
      <c r="G46" s="88"/>
      <c r="H46" s="89"/>
      <c r="I46" s="86"/>
      <c r="J46" s="90"/>
      <c r="K46" s="88"/>
      <c r="L46" s="89"/>
    </row>
    <row r="47" spans="1:14" ht="24.9" customHeight="1" x14ac:dyDescent="0.25">
      <c r="A47" s="2"/>
      <c r="B47" s="246" t="s">
        <v>314</v>
      </c>
      <c r="C47" s="66"/>
      <c r="D47" s="98"/>
      <c r="E47" s="25"/>
      <c r="F47" s="99"/>
      <c r="G47" s="88"/>
      <c r="H47" s="89"/>
      <c r="I47" s="86"/>
      <c r="J47" s="90"/>
      <c r="K47" s="88"/>
      <c r="L47" s="89"/>
    </row>
    <row r="48" spans="1:14" ht="24.75" customHeight="1" x14ac:dyDescent="0.25">
      <c r="A48" s="2"/>
      <c r="B48" s="246" t="s">
        <v>1154</v>
      </c>
      <c r="C48" s="66"/>
      <c r="D48" s="98"/>
      <c r="E48" s="25"/>
      <c r="F48" s="99"/>
      <c r="G48" s="88"/>
      <c r="H48" s="89"/>
      <c r="I48" s="86"/>
      <c r="J48" s="90"/>
      <c r="K48" s="88"/>
      <c r="L48" s="89"/>
    </row>
    <row r="49" spans="1:16" ht="26.25" customHeight="1" x14ac:dyDescent="0.25">
      <c r="A49" s="2"/>
      <c r="B49" s="249" t="s">
        <v>1155</v>
      </c>
      <c r="C49" s="66"/>
      <c r="D49" s="98"/>
      <c r="E49" s="25"/>
      <c r="F49" s="99"/>
      <c r="G49" s="88"/>
      <c r="H49" s="89"/>
      <c r="I49" s="86"/>
      <c r="J49" s="90"/>
      <c r="K49" s="88"/>
      <c r="L49" s="89"/>
    </row>
    <row r="50" spans="1:16" ht="38.1" customHeight="1" x14ac:dyDescent="0.25">
      <c r="A50" s="2"/>
      <c r="B50" s="249" t="s">
        <v>1156</v>
      </c>
      <c r="C50" s="66"/>
      <c r="D50" s="98"/>
      <c r="E50" s="25"/>
      <c r="F50" s="99"/>
      <c r="G50" s="88"/>
      <c r="H50" s="89"/>
      <c r="I50" s="86"/>
      <c r="J50" s="90"/>
      <c r="K50" s="88"/>
      <c r="L50" s="89"/>
    </row>
    <row r="51" spans="1:16" ht="13.5" customHeight="1" x14ac:dyDescent="0.25">
      <c r="A51" s="2"/>
      <c r="B51" s="249" t="s">
        <v>1157</v>
      </c>
      <c r="C51" s="66"/>
      <c r="D51" s="98"/>
      <c r="E51" s="25"/>
      <c r="F51" s="99"/>
      <c r="G51" s="88"/>
      <c r="H51" s="89"/>
      <c r="I51" s="86"/>
      <c r="J51" s="90"/>
      <c r="K51" s="88"/>
      <c r="L51" s="89"/>
    </row>
    <row r="52" spans="1:16" ht="24" customHeight="1" x14ac:dyDescent="0.25">
      <c r="A52" s="2"/>
      <c r="B52" s="249" t="s">
        <v>1454</v>
      </c>
      <c r="C52" s="84"/>
      <c r="D52" s="85"/>
      <c r="E52" s="86"/>
      <c r="F52" s="87"/>
      <c r="G52" s="88"/>
      <c r="H52" s="89"/>
      <c r="I52" s="86"/>
      <c r="J52" s="90"/>
      <c r="K52" s="88"/>
      <c r="L52" s="89"/>
      <c r="M52" s="48" t="s">
        <v>1372</v>
      </c>
      <c r="N52" s="32"/>
      <c r="O52" s="34"/>
      <c r="P52" s="32"/>
    </row>
    <row r="53" spans="1:16" ht="13.2" x14ac:dyDescent="0.25">
      <c r="A53" s="2"/>
      <c r="B53" s="273" t="s">
        <v>1486</v>
      </c>
      <c r="C53" s="66"/>
      <c r="D53" s="98"/>
      <c r="E53" s="25"/>
      <c r="F53" s="99"/>
      <c r="G53" s="88"/>
      <c r="H53" s="89"/>
      <c r="I53" s="86"/>
      <c r="J53" s="90"/>
      <c r="K53" s="88"/>
      <c r="L53" s="89"/>
      <c r="M53" s="28">
        <v>228.63</v>
      </c>
    </row>
    <row r="54" spans="1:16" ht="25.5" customHeight="1" x14ac:dyDescent="0.25">
      <c r="A54" s="2"/>
      <c r="B54" s="249" t="s">
        <v>1158</v>
      </c>
      <c r="C54" s="66"/>
      <c r="D54" s="98"/>
      <c r="E54" s="25"/>
      <c r="F54" s="99"/>
      <c r="G54" s="88"/>
      <c r="H54" s="89"/>
      <c r="I54" s="86"/>
      <c r="J54" s="90"/>
      <c r="K54" s="88"/>
      <c r="L54" s="89"/>
      <c r="M54" s="28">
        <f>M53*1.055</f>
        <v>241.20464999999999</v>
      </c>
    </row>
    <row r="55" spans="1:16" ht="24.9" customHeight="1" x14ac:dyDescent="0.25">
      <c r="A55" s="2"/>
      <c r="B55" s="249" t="s">
        <v>1159</v>
      </c>
      <c r="C55" s="66"/>
      <c r="D55" s="98"/>
      <c r="E55" s="25"/>
      <c r="F55" s="99"/>
      <c r="G55" s="88"/>
      <c r="H55" s="89"/>
      <c r="I55" s="86"/>
      <c r="J55" s="90"/>
      <c r="K55" s="88"/>
      <c r="L55" s="89"/>
      <c r="M55" s="28">
        <f>M54*1.02</f>
        <v>246.02874299999999</v>
      </c>
    </row>
    <row r="56" spans="1:16" ht="25.5" customHeight="1" x14ac:dyDescent="0.25">
      <c r="A56" s="2"/>
      <c r="B56" s="249" t="s">
        <v>1160</v>
      </c>
      <c r="C56" s="66"/>
      <c r="D56" s="98"/>
      <c r="E56" s="25"/>
      <c r="F56" s="99"/>
      <c r="G56" s="88"/>
      <c r="H56" s="89"/>
      <c r="I56" s="86"/>
      <c r="J56" s="90"/>
      <c r="K56" s="88"/>
      <c r="L56" s="89"/>
      <c r="M56" s="28">
        <f>M55*1.02</f>
        <v>250.94931786000001</v>
      </c>
    </row>
    <row r="57" spans="1:16" ht="13.2" x14ac:dyDescent="0.25">
      <c r="A57" s="2"/>
      <c r="B57" s="273" t="s">
        <v>1161</v>
      </c>
      <c r="C57" s="66"/>
      <c r="D57" s="98"/>
      <c r="E57" s="25"/>
      <c r="F57" s="99"/>
      <c r="G57" s="88"/>
      <c r="H57" s="89"/>
      <c r="I57" s="86"/>
      <c r="J57" s="90"/>
      <c r="K57" s="88"/>
      <c r="L57" s="89"/>
      <c r="M57" s="28">
        <f>M56*1.017</f>
        <v>255.21545626361998</v>
      </c>
    </row>
    <row r="58" spans="1:16" ht="41.25" customHeight="1" x14ac:dyDescent="0.25">
      <c r="A58" s="2"/>
      <c r="B58" s="249" t="s">
        <v>1458</v>
      </c>
      <c r="C58" s="66"/>
      <c r="D58" s="98"/>
      <c r="E58" s="25"/>
      <c r="F58" s="99"/>
      <c r="G58" s="88"/>
      <c r="H58" s="89"/>
      <c r="I58" s="86"/>
      <c r="J58" s="90"/>
      <c r="K58" s="88"/>
      <c r="L58" s="89"/>
      <c r="M58" s="28">
        <f>M57*1.015</f>
        <v>259.04368810757427</v>
      </c>
    </row>
    <row r="59" spans="1:16" ht="38.25" customHeight="1" x14ac:dyDescent="0.25">
      <c r="A59" s="2"/>
      <c r="B59" s="249" t="s">
        <v>1455</v>
      </c>
      <c r="C59" s="84"/>
      <c r="D59" s="85"/>
      <c r="E59" s="86"/>
      <c r="F59" s="87"/>
      <c r="G59" s="88"/>
      <c r="H59" s="89"/>
      <c r="I59" s="86"/>
      <c r="J59" s="90"/>
      <c r="K59" s="88"/>
      <c r="L59" s="89"/>
      <c r="M59" s="48" t="s">
        <v>1372</v>
      </c>
      <c r="N59" s="32"/>
      <c r="O59" s="34"/>
      <c r="P59" s="32"/>
    </row>
    <row r="60" spans="1:16" ht="24" customHeight="1" x14ac:dyDescent="0.25">
      <c r="A60" s="2"/>
      <c r="B60" s="249" t="s">
        <v>84</v>
      </c>
      <c r="C60" s="66"/>
      <c r="D60" s="98"/>
      <c r="E60" s="25"/>
      <c r="F60" s="99"/>
      <c r="G60" s="88"/>
      <c r="H60" s="89"/>
      <c r="I60" s="86"/>
      <c r="J60" s="90"/>
      <c r="K60" s="88"/>
      <c r="L60" s="89"/>
      <c r="M60" s="28">
        <v>562.29999999999995</v>
      </c>
    </row>
    <row r="61" spans="1:16" ht="27" customHeight="1" x14ac:dyDescent="0.25">
      <c r="A61" s="2"/>
      <c r="B61" s="273" t="s">
        <v>1487</v>
      </c>
      <c r="C61" s="66"/>
      <c r="D61" s="98"/>
      <c r="E61" s="25"/>
      <c r="F61" s="99"/>
      <c r="G61" s="88"/>
      <c r="H61" s="89"/>
      <c r="I61" s="86"/>
      <c r="J61" s="90"/>
      <c r="K61" s="88"/>
      <c r="L61" s="89"/>
      <c r="M61" s="28">
        <f>M60*1.055</f>
        <v>593.22649999999987</v>
      </c>
    </row>
    <row r="62" spans="1:16" ht="27" customHeight="1" x14ac:dyDescent="0.25">
      <c r="A62" s="2"/>
      <c r="B62" s="249" t="s">
        <v>85</v>
      </c>
      <c r="C62" s="66"/>
      <c r="D62" s="98"/>
      <c r="E62" s="25"/>
      <c r="F62" s="99"/>
      <c r="G62" s="88"/>
      <c r="H62" s="89"/>
      <c r="I62" s="86"/>
      <c r="J62" s="90"/>
      <c r="K62" s="88"/>
      <c r="L62" s="89"/>
      <c r="M62" s="28">
        <f>M61*1.02</f>
        <v>605.09102999999993</v>
      </c>
    </row>
    <row r="63" spans="1:16" ht="14.25" customHeight="1" x14ac:dyDescent="0.25">
      <c r="A63" s="2"/>
      <c r="B63" s="249"/>
      <c r="C63" s="66"/>
      <c r="D63" s="98"/>
      <c r="E63" s="25"/>
      <c r="F63" s="99"/>
      <c r="G63" s="88"/>
      <c r="H63" s="89"/>
      <c r="I63" s="86"/>
      <c r="J63" s="90"/>
      <c r="K63" s="88"/>
      <c r="L63" s="89"/>
      <c r="M63" s="28">
        <f>M62*1.02</f>
        <v>617.19285059999993</v>
      </c>
    </row>
    <row r="64" spans="1:16" ht="27.9" customHeight="1" x14ac:dyDescent="0.25">
      <c r="A64" s="2"/>
      <c r="B64" s="250" t="s">
        <v>30</v>
      </c>
      <c r="C64" s="66"/>
      <c r="D64" s="98"/>
      <c r="E64" s="25"/>
      <c r="F64" s="99"/>
      <c r="G64" s="88"/>
      <c r="H64" s="89"/>
      <c r="I64" s="86"/>
      <c r="J64" s="90"/>
      <c r="K64" s="88"/>
      <c r="L64" s="89"/>
      <c r="M64" s="28">
        <f>M63*1.017</f>
        <v>627.68512906019987</v>
      </c>
    </row>
    <row r="65" spans="3:13" x14ac:dyDescent="0.2">
      <c r="C65" s="44"/>
      <c r="D65" s="44"/>
      <c r="E65" s="35"/>
      <c r="F65" s="36"/>
      <c r="M65" s="28">
        <f>M64*1.015</f>
        <v>637.10040599610284</v>
      </c>
    </row>
    <row r="66" spans="3:13" x14ac:dyDescent="0.2">
      <c r="C66" s="44"/>
      <c r="D66" s="44"/>
      <c r="E66" s="35"/>
      <c r="F66" s="36"/>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scale="60"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M111"/>
  <sheetViews>
    <sheetView zoomScaleNormal="100" zoomScaleSheetLayoutView="75" workbookViewId="0">
      <selection sqref="A1:L101"/>
    </sheetView>
  </sheetViews>
  <sheetFormatPr baseColWidth="10" defaultColWidth="11.44140625" defaultRowHeight="10.199999999999999" x14ac:dyDescent="0.2"/>
  <cols>
    <col min="1" max="1" width="4.6640625" style="27" customWidth="1"/>
    <col min="2" max="2" width="110.6640625" style="32" customWidth="1"/>
    <col min="3" max="4" width="11.44140625" style="30" customWidth="1"/>
    <col min="5" max="5" width="9.33203125" style="31" customWidth="1"/>
    <col min="6" max="6" width="9.33203125" style="32" customWidth="1"/>
    <col min="7" max="7" width="10" style="32" bestFit="1" customWidth="1"/>
    <col min="8" max="8" width="10" style="32" customWidth="1"/>
    <col min="9" max="9" width="10" style="31" customWidth="1"/>
    <col min="10" max="11" width="10" style="40" customWidth="1"/>
    <col min="12" max="12" width="11.44140625" style="28"/>
    <col min="13" max="13" width="0" style="28" hidden="1" customWidth="1"/>
    <col min="14" max="16384" width="11.44140625" style="28"/>
  </cols>
  <sheetData>
    <row r="1" spans="1:13"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28" t="s">
        <v>1374</v>
      </c>
    </row>
    <row r="2" spans="1:13" ht="24.75" customHeight="1" x14ac:dyDescent="0.2">
      <c r="A2" s="189"/>
      <c r="B2" s="80"/>
      <c r="C2" s="296" t="s">
        <v>1375</v>
      </c>
      <c r="D2" s="297"/>
      <c r="E2" s="299" t="s">
        <v>1376</v>
      </c>
      <c r="F2" s="299"/>
      <c r="G2" s="296" t="s">
        <v>1377</v>
      </c>
      <c r="H2" s="297"/>
      <c r="I2" s="299" t="s">
        <v>1378</v>
      </c>
      <c r="J2" s="299"/>
      <c r="K2" s="300" t="s">
        <v>1379</v>
      </c>
      <c r="L2" s="301"/>
      <c r="M2" s="28" t="s">
        <v>1379</v>
      </c>
    </row>
    <row r="3" spans="1:13"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M3" s="28" t="s">
        <v>862</v>
      </c>
    </row>
    <row r="4" spans="1:13" ht="24.9" customHeight="1" x14ac:dyDescent="0.25">
      <c r="A4" s="279"/>
      <c r="B4" s="280" t="s">
        <v>816</v>
      </c>
      <c r="C4" s="84"/>
      <c r="D4" s="233"/>
      <c r="E4" s="86"/>
      <c r="F4" s="87"/>
      <c r="G4" s="88"/>
      <c r="H4" s="89"/>
      <c r="I4" s="86"/>
      <c r="J4" s="87"/>
      <c r="K4" s="244"/>
      <c r="L4" s="89"/>
    </row>
    <row r="5" spans="1:13" ht="24.9" customHeight="1" x14ac:dyDescent="0.25">
      <c r="A5" s="1"/>
      <c r="B5" s="57" t="s">
        <v>875</v>
      </c>
      <c r="C5" s="84"/>
      <c r="D5" s="233"/>
      <c r="E5" s="86"/>
      <c r="F5" s="87"/>
      <c r="G5" s="88"/>
      <c r="H5" s="89"/>
      <c r="I5" s="86"/>
      <c r="J5" s="87"/>
      <c r="K5" s="244"/>
      <c r="L5" s="89"/>
    </row>
    <row r="6" spans="1:13" ht="38.25" customHeight="1" x14ac:dyDescent="0.25">
      <c r="A6" s="1"/>
      <c r="B6" s="59" t="s">
        <v>878</v>
      </c>
      <c r="C6" s="84"/>
      <c r="D6" s="233"/>
      <c r="E6" s="86"/>
      <c r="F6" s="87"/>
      <c r="G6" s="88"/>
      <c r="H6" s="89"/>
      <c r="I6" s="86"/>
      <c r="J6" s="87"/>
      <c r="K6" s="244"/>
      <c r="L6" s="89"/>
    </row>
    <row r="7" spans="1:13" ht="13.2" x14ac:dyDescent="0.25">
      <c r="A7" s="1"/>
      <c r="B7" s="57" t="s">
        <v>429</v>
      </c>
      <c r="C7" s="84"/>
      <c r="D7" s="233"/>
      <c r="E7" s="86"/>
      <c r="F7" s="87"/>
      <c r="G7" s="88"/>
      <c r="H7" s="89"/>
      <c r="I7" s="86"/>
      <c r="J7" s="87"/>
      <c r="K7" s="244"/>
      <c r="L7" s="89"/>
    </row>
    <row r="8" spans="1:13" ht="13.2" x14ac:dyDescent="0.25">
      <c r="A8" s="1"/>
      <c r="B8" s="110"/>
      <c r="C8" s="84"/>
      <c r="D8" s="233"/>
      <c r="E8" s="86"/>
      <c r="F8" s="87"/>
      <c r="G8" s="88"/>
      <c r="H8" s="89"/>
      <c r="I8" s="86"/>
      <c r="J8" s="87"/>
      <c r="K8" s="244"/>
      <c r="L8" s="89"/>
    </row>
    <row r="9" spans="1:13" ht="13.2" x14ac:dyDescent="0.25">
      <c r="A9" s="4" t="s">
        <v>831</v>
      </c>
      <c r="B9" s="103" t="s">
        <v>660</v>
      </c>
      <c r="C9" s="92">
        <f>M9*1.055</f>
        <v>32645.850597802091</v>
      </c>
      <c r="D9" s="93">
        <f t="shared" ref="D9" si="0">C9/8</f>
        <v>4080.7313247252614</v>
      </c>
      <c r="E9" s="94">
        <f>C9*1.02</f>
        <v>33298.767609758135</v>
      </c>
      <c r="F9" s="95">
        <f t="shared" ref="F9" si="1">E9/8</f>
        <v>4162.3459512197669</v>
      </c>
      <c r="G9" s="96">
        <f>E9*1.02</f>
        <v>33964.7429619533</v>
      </c>
      <c r="H9" s="93">
        <f t="shared" ref="H9" si="2">G9/8</f>
        <v>4245.5928702441624</v>
      </c>
      <c r="I9" s="94">
        <f>G9*1.017</f>
        <v>34542.1435923065</v>
      </c>
      <c r="J9" s="95">
        <f t="shared" ref="J9" si="3">I9/8</f>
        <v>4317.7679490383125</v>
      </c>
      <c r="K9" s="96">
        <f>I9*1.015</f>
        <v>35060.275746191095</v>
      </c>
      <c r="L9" s="93">
        <f t="shared" ref="L9" si="4">K9/8</f>
        <v>4382.5344682738869</v>
      </c>
      <c r="M9" s="42">
        <v>30943.934215926154</v>
      </c>
    </row>
    <row r="10" spans="1:13" ht="26.4" x14ac:dyDescent="0.25">
      <c r="A10" s="1"/>
      <c r="B10" s="111" t="s">
        <v>1464</v>
      </c>
      <c r="C10" s="66"/>
      <c r="D10" s="67"/>
      <c r="E10" s="25"/>
      <c r="F10" s="99"/>
      <c r="G10" s="100"/>
      <c r="H10" s="101"/>
      <c r="I10" s="25"/>
      <c r="J10" s="99"/>
      <c r="K10" s="248"/>
      <c r="L10" s="89"/>
      <c r="M10" s="42"/>
    </row>
    <row r="11" spans="1:13" ht="33" customHeight="1" x14ac:dyDescent="0.25">
      <c r="A11" s="1"/>
      <c r="B11" s="111" t="s">
        <v>1465</v>
      </c>
      <c r="C11" s="66"/>
      <c r="D11" s="67"/>
      <c r="E11" s="25"/>
      <c r="F11" s="99"/>
      <c r="G11" s="100"/>
      <c r="H11" s="101"/>
      <c r="I11" s="25"/>
      <c r="J11" s="99"/>
      <c r="K11" s="248"/>
      <c r="L11" s="89"/>
      <c r="M11" s="42"/>
    </row>
    <row r="12" spans="1:13" ht="26.4" x14ac:dyDescent="0.25">
      <c r="A12" s="1"/>
      <c r="B12" s="111" t="s">
        <v>1466</v>
      </c>
      <c r="C12" s="66"/>
      <c r="D12" s="67"/>
      <c r="E12" s="25"/>
      <c r="F12" s="99"/>
      <c r="G12" s="100"/>
      <c r="H12" s="101"/>
      <c r="I12" s="25"/>
      <c r="J12" s="99"/>
      <c r="K12" s="248"/>
      <c r="L12" s="89"/>
      <c r="M12" s="42"/>
    </row>
    <row r="13" spans="1:13" ht="13.2" x14ac:dyDescent="0.25">
      <c r="A13" s="1"/>
      <c r="B13" s="111" t="s">
        <v>1488</v>
      </c>
      <c r="C13" s="66"/>
      <c r="D13" s="67"/>
      <c r="E13" s="25"/>
      <c r="F13" s="99"/>
      <c r="G13" s="100"/>
      <c r="H13" s="101"/>
      <c r="I13" s="25"/>
      <c r="J13" s="99"/>
      <c r="K13" s="248"/>
      <c r="L13" s="89"/>
      <c r="M13" s="42"/>
    </row>
    <row r="14" spans="1:13" ht="28.5" customHeight="1" x14ac:dyDescent="0.25">
      <c r="A14" s="1"/>
      <c r="B14" s="111" t="s">
        <v>1489</v>
      </c>
      <c r="C14" s="66"/>
      <c r="D14" s="67"/>
      <c r="E14" s="25"/>
      <c r="F14" s="99"/>
      <c r="G14" s="100"/>
      <c r="H14" s="101"/>
      <c r="I14" s="25"/>
      <c r="J14" s="99"/>
      <c r="K14" s="248"/>
      <c r="L14" s="89"/>
      <c r="M14" s="42"/>
    </row>
    <row r="15" spans="1:13" ht="39.75" customHeight="1" x14ac:dyDescent="0.25">
      <c r="A15" s="1"/>
      <c r="B15" s="111" t="s">
        <v>1490</v>
      </c>
      <c r="C15" s="66"/>
      <c r="D15" s="67"/>
      <c r="E15" s="25"/>
      <c r="F15" s="99"/>
      <c r="G15" s="100"/>
      <c r="H15" s="101"/>
      <c r="I15" s="25"/>
      <c r="J15" s="99"/>
      <c r="K15" s="248"/>
      <c r="L15" s="89"/>
      <c r="M15" s="42"/>
    </row>
    <row r="16" spans="1:13" ht="38.25" customHeight="1" x14ac:dyDescent="0.25">
      <c r="A16" s="1"/>
      <c r="B16" s="111" t="s">
        <v>1491</v>
      </c>
      <c r="C16" s="66"/>
      <c r="D16" s="67"/>
      <c r="E16" s="25"/>
      <c r="F16" s="99"/>
      <c r="G16" s="100"/>
      <c r="H16" s="101"/>
      <c r="I16" s="25"/>
      <c r="J16" s="99"/>
      <c r="K16" s="248"/>
      <c r="L16" s="89"/>
      <c r="M16" s="42"/>
    </row>
    <row r="17" spans="1:13" ht="24.9" customHeight="1" x14ac:dyDescent="0.25">
      <c r="A17" s="1"/>
      <c r="B17" s="111" t="s">
        <v>1327</v>
      </c>
      <c r="C17" s="66"/>
      <c r="D17" s="67"/>
      <c r="E17" s="25"/>
      <c r="F17" s="99"/>
      <c r="G17" s="100"/>
      <c r="H17" s="101"/>
      <c r="I17" s="25"/>
      <c r="J17" s="99"/>
      <c r="K17" s="248"/>
      <c r="L17" s="89"/>
      <c r="M17" s="42"/>
    </row>
    <row r="18" spans="1:13" ht="12.9" customHeight="1" x14ac:dyDescent="0.25">
      <c r="A18" s="1"/>
      <c r="B18" s="111" t="s">
        <v>1470</v>
      </c>
      <c r="C18" s="66"/>
      <c r="D18" s="67"/>
      <c r="E18" s="25"/>
      <c r="F18" s="99"/>
      <c r="G18" s="100"/>
      <c r="H18" s="101"/>
      <c r="I18" s="25"/>
      <c r="J18" s="99"/>
      <c r="K18" s="248"/>
      <c r="L18" s="89"/>
      <c r="M18" s="42"/>
    </row>
    <row r="19" spans="1:13" ht="50.25" customHeight="1" x14ac:dyDescent="0.25">
      <c r="A19" s="1"/>
      <c r="B19" s="108" t="s">
        <v>621</v>
      </c>
      <c r="C19" s="66"/>
      <c r="D19" s="67"/>
      <c r="E19" s="25"/>
      <c r="F19" s="99"/>
      <c r="G19" s="100"/>
      <c r="H19" s="101"/>
      <c r="I19" s="25"/>
      <c r="J19" s="99"/>
      <c r="K19" s="248"/>
      <c r="L19" s="89"/>
      <c r="M19" s="42"/>
    </row>
    <row r="20" spans="1:13" ht="13.2" x14ac:dyDescent="0.25">
      <c r="A20" s="1"/>
      <c r="B20" s="108"/>
      <c r="C20" s="66"/>
      <c r="D20" s="67"/>
      <c r="E20" s="25"/>
      <c r="F20" s="99"/>
      <c r="G20" s="100"/>
      <c r="H20" s="101"/>
      <c r="I20" s="25"/>
      <c r="J20" s="99"/>
      <c r="K20" s="248"/>
      <c r="L20" s="89"/>
      <c r="M20" s="42"/>
    </row>
    <row r="21" spans="1:13" ht="13.2" x14ac:dyDescent="0.25">
      <c r="A21" s="4" t="s">
        <v>832</v>
      </c>
      <c r="B21" s="112" t="s">
        <v>846</v>
      </c>
      <c r="C21" s="92">
        <f t="shared" ref="C21:C55" si="5">M21*1.055</f>
        <v>30760.769584622001</v>
      </c>
      <c r="D21" s="93">
        <f t="shared" ref="D21" si="6">C21/8</f>
        <v>3845.0961980777502</v>
      </c>
      <c r="E21" s="94">
        <f>C21*1.02</f>
        <v>31375.984976314441</v>
      </c>
      <c r="F21" s="95">
        <f t="shared" ref="F21" si="7">E21/8</f>
        <v>3921.9981220393051</v>
      </c>
      <c r="G21" s="96">
        <f t="shared" ref="G21" si="8">E21*1.02</f>
        <v>32003.50467584073</v>
      </c>
      <c r="H21" s="93">
        <f t="shared" ref="H21" si="9">G21/8</f>
        <v>4000.4380844800912</v>
      </c>
      <c r="I21" s="94">
        <f t="shared" ref="I21:I55" si="10">G21*1.017</f>
        <v>32547.56425533002</v>
      </c>
      <c r="J21" s="95">
        <f t="shared" ref="J21" si="11">I21/8</f>
        <v>4068.4455319162525</v>
      </c>
      <c r="K21" s="96">
        <f t="shared" ref="K21:K55" si="12">I21*1.015</f>
        <v>33035.777719159967</v>
      </c>
      <c r="L21" s="93">
        <f t="shared" ref="L21" si="13">K21/8</f>
        <v>4129.4722148949959</v>
      </c>
      <c r="M21" s="42">
        <v>29157.127568362088</v>
      </c>
    </row>
    <row r="22" spans="1:13" ht="24.9" customHeight="1" x14ac:dyDescent="0.25">
      <c r="A22" s="1"/>
      <c r="B22" s="111" t="s">
        <v>1471</v>
      </c>
      <c r="C22" s="66"/>
      <c r="D22" s="67"/>
      <c r="E22" s="25"/>
      <c r="F22" s="99"/>
      <c r="G22" s="100"/>
      <c r="H22" s="101"/>
      <c r="I22" s="25"/>
      <c r="J22" s="99"/>
      <c r="K22" s="248"/>
      <c r="L22" s="89"/>
      <c r="M22" s="42"/>
    </row>
    <row r="23" spans="1:13" ht="13.2" x14ac:dyDescent="0.25">
      <c r="A23" s="1"/>
      <c r="B23" s="108" t="s">
        <v>876</v>
      </c>
      <c r="C23" s="66"/>
      <c r="D23" s="67"/>
      <c r="E23" s="25"/>
      <c r="F23" s="99"/>
      <c r="G23" s="100"/>
      <c r="H23" s="101"/>
      <c r="I23" s="25"/>
      <c r="J23" s="99"/>
      <c r="K23" s="248"/>
      <c r="L23" s="89"/>
      <c r="M23" s="42"/>
    </row>
    <row r="24" spans="1:13" ht="13.2" x14ac:dyDescent="0.25">
      <c r="A24" s="1"/>
      <c r="B24" s="108" t="s">
        <v>877</v>
      </c>
      <c r="C24" s="66"/>
      <c r="D24" s="67"/>
      <c r="E24" s="25"/>
      <c r="F24" s="99"/>
      <c r="G24" s="100"/>
      <c r="H24" s="101"/>
      <c r="I24" s="25"/>
      <c r="J24" s="99"/>
      <c r="K24" s="248"/>
      <c r="L24" s="89"/>
      <c r="M24" s="42"/>
    </row>
    <row r="25" spans="1:13" ht="12.9" customHeight="1" x14ac:dyDescent="0.25">
      <c r="A25" s="1"/>
      <c r="B25" s="108" t="s">
        <v>882</v>
      </c>
      <c r="C25" s="66"/>
      <c r="D25" s="67"/>
      <c r="E25" s="25"/>
      <c r="F25" s="99"/>
      <c r="G25" s="100"/>
      <c r="H25" s="101"/>
      <c r="I25" s="25"/>
      <c r="J25" s="99"/>
      <c r="K25" s="248"/>
      <c r="L25" s="89"/>
      <c r="M25" s="42"/>
    </row>
    <row r="26" spans="1:13" ht="24.9" customHeight="1" x14ac:dyDescent="0.25">
      <c r="A26" s="1"/>
      <c r="B26" s="111" t="s">
        <v>1472</v>
      </c>
      <c r="C26" s="66"/>
      <c r="D26" s="67"/>
      <c r="E26" s="25"/>
      <c r="F26" s="99"/>
      <c r="G26" s="100"/>
      <c r="H26" s="101"/>
      <c r="I26" s="25"/>
      <c r="J26" s="99"/>
      <c r="K26" s="248"/>
      <c r="L26" s="89"/>
      <c r="M26" s="42"/>
    </row>
    <row r="27" spans="1:13" ht="12.75" customHeight="1" x14ac:dyDescent="0.25">
      <c r="A27" s="1"/>
      <c r="B27" s="111" t="s">
        <v>1473</v>
      </c>
      <c r="C27" s="66"/>
      <c r="D27" s="67"/>
      <c r="E27" s="25"/>
      <c r="F27" s="99"/>
      <c r="G27" s="100"/>
      <c r="H27" s="101"/>
      <c r="I27" s="25"/>
      <c r="J27" s="99"/>
      <c r="K27" s="248"/>
      <c r="L27" s="89"/>
      <c r="M27" s="42"/>
    </row>
    <row r="28" spans="1:13" ht="24.9" customHeight="1" x14ac:dyDescent="0.25">
      <c r="A28" s="1"/>
      <c r="B28" s="111" t="s">
        <v>1492</v>
      </c>
      <c r="C28" s="66"/>
      <c r="D28" s="67"/>
      <c r="E28" s="25"/>
      <c r="F28" s="99"/>
      <c r="G28" s="100"/>
      <c r="H28" s="101"/>
      <c r="I28" s="25"/>
      <c r="J28" s="99"/>
      <c r="K28" s="248"/>
      <c r="L28" s="89"/>
      <c r="M28" s="42"/>
    </row>
    <row r="29" spans="1:13" ht="24.9" customHeight="1" x14ac:dyDescent="0.25">
      <c r="A29" s="1"/>
      <c r="B29" s="111" t="s">
        <v>1493</v>
      </c>
      <c r="C29" s="66"/>
      <c r="D29" s="67"/>
      <c r="E29" s="25"/>
      <c r="F29" s="99"/>
      <c r="G29" s="100"/>
      <c r="H29" s="101"/>
      <c r="I29" s="25"/>
      <c r="J29" s="99"/>
      <c r="K29" s="248"/>
      <c r="L29" s="89"/>
      <c r="M29" s="42"/>
    </row>
    <row r="30" spans="1:13" ht="13.2" x14ac:dyDescent="0.25">
      <c r="A30" s="1"/>
      <c r="B30" s="111" t="s">
        <v>847</v>
      </c>
      <c r="C30" s="66"/>
      <c r="D30" s="67"/>
      <c r="E30" s="25"/>
      <c r="F30" s="99"/>
      <c r="G30" s="100"/>
      <c r="H30" s="101"/>
      <c r="I30" s="25"/>
      <c r="J30" s="99"/>
      <c r="K30" s="248"/>
      <c r="L30" s="89"/>
      <c r="M30" s="42"/>
    </row>
    <row r="31" spans="1:13" ht="13.2" x14ac:dyDescent="0.25">
      <c r="A31" s="1"/>
      <c r="B31" s="108" t="s">
        <v>848</v>
      </c>
      <c r="C31" s="66"/>
      <c r="D31" s="67"/>
      <c r="E31" s="25"/>
      <c r="F31" s="99"/>
      <c r="G31" s="100"/>
      <c r="H31" s="101"/>
      <c r="I31" s="25"/>
      <c r="J31" s="99"/>
      <c r="K31" s="248"/>
      <c r="L31" s="89"/>
      <c r="M31" s="42"/>
    </row>
    <row r="32" spans="1:13" ht="13.2" x14ac:dyDescent="0.25">
      <c r="A32" s="1"/>
      <c r="B32" s="108" t="s">
        <v>849</v>
      </c>
      <c r="C32" s="66"/>
      <c r="D32" s="67"/>
      <c r="E32" s="25"/>
      <c r="F32" s="99"/>
      <c r="G32" s="100"/>
      <c r="H32" s="101"/>
      <c r="I32" s="25"/>
      <c r="J32" s="99"/>
      <c r="K32" s="248"/>
      <c r="L32" s="89"/>
      <c r="M32" s="42"/>
    </row>
    <row r="33" spans="1:13" ht="13.2" x14ac:dyDescent="0.25">
      <c r="A33" s="1"/>
      <c r="B33" s="108" t="s">
        <v>850</v>
      </c>
      <c r="C33" s="66"/>
      <c r="D33" s="67"/>
      <c r="E33" s="25"/>
      <c r="F33" s="99"/>
      <c r="G33" s="100"/>
      <c r="H33" s="101"/>
      <c r="I33" s="25"/>
      <c r="J33" s="99"/>
      <c r="K33" s="248"/>
      <c r="L33" s="89"/>
      <c r="M33" s="42"/>
    </row>
    <row r="34" spans="1:13" ht="13.2" x14ac:dyDescent="0.25">
      <c r="A34" s="1"/>
      <c r="B34" s="108" t="s">
        <v>851</v>
      </c>
      <c r="C34" s="66"/>
      <c r="D34" s="67"/>
      <c r="E34" s="25"/>
      <c r="F34" s="99"/>
      <c r="G34" s="100"/>
      <c r="H34" s="101"/>
      <c r="I34" s="25"/>
      <c r="J34" s="99"/>
      <c r="K34" s="248"/>
      <c r="L34" s="89"/>
      <c r="M34" s="42"/>
    </row>
    <row r="35" spans="1:13" ht="13.2" x14ac:dyDescent="0.25">
      <c r="A35" s="1"/>
      <c r="B35" s="111" t="s">
        <v>670</v>
      </c>
      <c r="C35" s="66"/>
      <c r="D35" s="67"/>
      <c r="E35" s="25"/>
      <c r="F35" s="99"/>
      <c r="G35" s="100"/>
      <c r="H35" s="101"/>
      <c r="I35" s="25"/>
      <c r="J35" s="99"/>
      <c r="K35" s="248"/>
      <c r="L35" s="89"/>
      <c r="M35" s="42"/>
    </row>
    <row r="36" spans="1:13" ht="13.2" x14ac:dyDescent="0.25">
      <c r="A36" s="1"/>
      <c r="B36" s="108" t="s">
        <v>671</v>
      </c>
      <c r="C36" s="66"/>
      <c r="D36" s="67"/>
      <c r="E36" s="25"/>
      <c r="F36" s="99"/>
      <c r="G36" s="100"/>
      <c r="H36" s="101"/>
      <c r="I36" s="25"/>
      <c r="J36" s="99"/>
      <c r="K36" s="248"/>
      <c r="L36" s="89"/>
      <c r="M36" s="42"/>
    </row>
    <row r="37" spans="1:13" ht="13.2" x14ac:dyDescent="0.25">
      <c r="A37" s="1"/>
      <c r="B37" s="108" t="s">
        <v>672</v>
      </c>
      <c r="C37" s="66"/>
      <c r="D37" s="67"/>
      <c r="E37" s="25"/>
      <c r="F37" s="99"/>
      <c r="G37" s="100"/>
      <c r="H37" s="101"/>
      <c r="I37" s="25"/>
      <c r="J37" s="99"/>
      <c r="K37" s="248"/>
      <c r="L37" s="89"/>
      <c r="M37" s="42"/>
    </row>
    <row r="38" spans="1:13" ht="13.2" x14ac:dyDescent="0.25">
      <c r="A38" s="1"/>
      <c r="B38" s="108" t="s">
        <v>673</v>
      </c>
      <c r="C38" s="66"/>
      <c r="D38" s="67"/>
      <c r="E38" s="25"/>
      <c r="F38" s="99"/>
      <c r="G38" s="100"/>
      <c r="H38" s="101"/>
      <c r="I38" s="25"/>
      <c r="J38" s="99"/>
      <c r="K38" s="248"/>
      <c r="L38" s="89"/>
      <c r="M38" s="42"/>
    </row>
    <row r="39" spans="1:13" ht="13.2" x14ac:dyDescent="0.25">
      <c r="A39" s="1"/>
      <c r="B39" s="108" t="s">
        <v>674</v>
      </c>
      <c r="C39" s="66"/>
      <c r="D39" s="67"/>
      <c r="E39" s="25"/>
      <c r="F39" s="99"/>
      <c r="G39" s="100"/>
      <c r="H39" s="101"/>
      <c r="I39" s="25"/>
      <c r="J39" s="99"/>
      <c r="K39" s="248"/>
      <c r="L39" s="89"/>
      <c r="M39" s="42"/>
    </row>
    <row r="40" spans="1:13" ht="13.2" x14ac:dyDescent="0.25">
      <c r="A40" s="1"/>
      <c r="B40" s="111" t="s">
        <v>675</v>
      </c>
      <c r="C40" s="66"/>
      <c r="D40" s="67"/>
      <c r="E40" s="25"/>
      <c r="F40" s="99"/>
      <c r="G40" s="100"/>
      <c r="H40" s="101"/>
      <c r="I40" s="25"/>
      <c r="J40" s="99"/>
      <c r="K40" s="248"/>
      <c r="L40" s="89"/>
      <c r="M40" s="42"/>
    </row>
    <row r="41" spans="1:13" ht="13.2" x14ac:dyDescent="0.25">
      <c r="A41" s="1"/>
      <c r="B41" s="108" t="s">
        <v>880</v>
      </c>
      <c r="C41" s="66"/>
      <c r="D41" s="67"/>
      <c r="E41" s="25"/>
      <c r="F41" s="99"/>
      <c r="G41" s="100"/>
      <c r="H41" s="101"/>
      <c r="I41" s="25"/>
      <c r="J41" s="99"/>
      <c r="K41" s="248"/>
      <c r="L41" s="89"/>
      <c r="M41" s="42"/>
    </row>
    <row r="42" spans="1:13" ht="13.2" x14ac:dyDescent="0.25">
      <c r="A42" s="1"/>
      <c r="B42" s="108" t="s">
        <v>881</v>
      </c>
      <c r="C42" s="66"/>
      <c r="D42" s="67"/>
      <c r="E42" s="25"/>
      <c r="F42" s="99"/>
      <c r="G42" s="100"/>
      <c r="H42" s="101"/>
      <c r="I42" s="25"/>
      <c r="J42" s="99"/>
      <c r="K42" s="248"/>
      <c r="L42" s="89"/>
      <c r="M42" s="42"/>
    </row>
    <row r="43" spans="1:13" ht="13.2" x14ac:dyDescent="0.25">
      <c r="A43" s="1"/>
      <c r="B43" s="108" t="s">
        <v>1475</v>
      </c>
      <c r="C43" s="66"/>
      <c r="D43" s="67"/>
      <c r="E43" s="25"/>
      <c r="F43" s="99"/>
      <c r="G43" s="100"/>
      <c r="H43" s="101"/>
      <c r="I43" s="25"/>
      <c r="J43" s="99"/>
      <c r="K43" s="248"/>
      <c r="L43" s="89"/>
      <c r="M43" s="42"/>
    </row>
    <row r="44" spans="1:13" ht="13.2" x14ac:dyDescent="0.25">
      <c r="A44" s="1"/>
      <c r="B44" s="108" t="s">
        <v>1328</v>
      </c>
      <c r="C44" s="66"/>
      <c r="D44" s="67"/>
      <c r="E44" s="25"/>
      <c r="F44" s="99"/>
      <c r="G44" s="100"/>
      <c r="H44" s="101"/>
      <c r="I44" s="25"/>
      <c r="J44" s="99"/>
      <c r="K44" s="248"/>
      <c r="L44" s="89"/>
      <c r="M44" s="42"/>
    </row>
    <row r="45" spans="1:13" ht="13.2" x14ac:dyDescent="0.25">
      <c r="A45" s="1"/>
      <c r="B45" s="108" t="s">
        <v>1329</v>
      </c>
      <c r="C45" s="66"/>
      <c r="D45" s="67"/>
      <c r="E45" s="25"/>
      <c r="F45" s="99"/>
      <c r="G45" s="100"/>
      <c r="H45" s="101"/>
      <c r="I45" s="25"/>
      <c r="J45" s="99"/>
      <c r="K45" s="248"/>
      <c r="L45" s="89"/>
      <c r="M45" s="42"/>
    </row>
    <row r="46" spans="1:13" ht="13.2" x14ac:dyDescent="0.25">
      <c r="A46" s="1"/>
      <c r="B46" s="108" t="s">
        <v>1116</v>
      </c>
      <c r="C46" s="66"/>
      <c r="D46" s="67"/>
      <c r="E46" s="25"/>
      <c r="F46" s="99"/>
      <c r="G46" s="100"/>
      <c r="H46" s="101"/>
      <c r="I46" s="25"/>
      <c r="J46" s="99"/>
      <c r="K46" s="248"/>
      <c r="L46" s="89"/>
      <c r="M46" s="42"/>
    </row>
    <row r="47" spans="1:13" ht="13.2" x14ac:dyDescent="0.25">
      <c r="A47" s="1"/>
      <c r="B47" s="108" t="s">
        <v>1117</v>
      </c>
      <c r="C47" s="66"/>
      <c r="D47" s="67"/>
      <c r="E47" s="25"/>
      <c r="F47" s="99"/>
      <c r="G47" s="100"/>
      <c r="H47" s="101"/>
      <c r="I47" s="25"/>
      <c r="J47" s="99"/>
      <c r="K47" s="248"/>
      <c r="L47" s="89"/>
      <c r="M47" s="42"/>
    </row>
    <row r="48" spans="1:13" ht="13.2" x14ac:dyDescent="0.25">
      <c r="A48" s="1"/>
      <c r="B48" s="108" t="s">
        <v>1118</v>
      </c>
      <c r="C48" s="66"/>
      <c r="D48" s="67"/>
      <c r="E48" s="25"/>
      <c r="F48" s="99"/>
      <c r="G48" s="100"/>
      <c r="H48" s="101"/>
      <c r="I48" s="25"/>
      <c r="J48" s="99"/>
      <c r="K48" s="248"/>
      <c r="L48" s="89"/>
      <c r="M48" s="42"/>
    </row>
    <row r="49" spans="1:13" ht="24.9" customHeight="1" x14ac:dyDescent="0.25">
      <c r="A49" s="1"/>
      <c r="B49" s="111" t="s">
        <v>1494</v>
      </c>
      <c r="C49" s="66"/>
      <c r="D49" s="67"/>
      <c r="E49" s="25"/>
      <c r="F49" s="99"/>
      <c r="G49" s="100"/>
      <c r="H49" s="101"/>
      <c r="I49" s="25"/>
      <c r="J49" s="99"/>
      <c r="K49" s="248"/>
      <c r="L49" s="89"/>
      <c r="M49" s="42"/>
    </row>
    <row r="50" spans="1:13" ht="24.9" customHeight="1" x14ac:dyDescent="0.25">
      <c r="A50" s="1"/>
      <c r="B50" s="111" t="s">
        <v>1495</v>
      </c>
      <c r="C50" s="66"/>
      <c r="D50" s="67"/>
      <c r="E50" s="25"/>
      <c r="F50" s="99"/>
      <c r="G50" s="100"/>
      <c r="H50" s="101"/>
      <c r="I50" s="25"/>
      <c r="J50" s="99"/>
      <c r="K50" s="248"/>
      <c r="L50" s="89"/>
      <c r="M50" s="42"/>
    </row>
    <row r="51" spans="1:13" ht="24.9" customHeight="1" x14ac:dyDescent="0.25">
      <c r="A51" s="1"/>
      <c r="B51" s="111" t="s">
        <v>1496</v>
      </c>
      <c r="C51" s="66"/>
      <c r="D51" s="67"/>
      <c r="E51" s="25"/>
      <c r="F51" s="99"/>
      <c r="G51" s="100"/>
      <c r="H51" s="101"/>
      <c r="I51" s="25"/>
      <c r="J51" s="99"/>
      <c r="K51" s="248"/>
      <c r="L51" s="89"/>
      <c r="M51" s="42"/>
    </row>
    <row r="52" spans="1:13" ht="24.9" customHeight="1" x14ac:dyDescent="0.25">
      <c r="A52" s="1"/>
      <c r="B52" s="111" t="s">
        <v>1327</v>
      </c>
      <c r="C52" s="66"/>
      <c r="D52" s="67"/>
      <c r="E52" s="25"/>
      <c r="F52" s="99"/>
      <c r="G52" s="100"/>
      <c r="H52" s="101"/>
      <c r="I52" s="25"/>
      <c r="J52" s="99"/>
      <c r="K52" s="248"/>
      <c r="L52" s="89"/>
      <c r="M52" s="42"/>
    </row>
    <row r="53" spans="1:13" ht="24" customHeight="1" x14ac:dyDescent="0.25">
      <c r="A53" s="1"/>
      <c r="B53" s="111" t="s">
        <v>226</v>
      </c>
      <c r="C53" s="66"/>
      <c r="D53" s="67"/>
      <c r="E53" s="25"/>
      <c r="F53" s="99"/>
      <c r="G53" s="100"/>
      <c r="H53" s="101"/>
      <c r="I53" s="25"/>
      <c r="J53" s="99"/>
      <c r="K53" s="248"/>
      <c r="L53" s="89"/>
      <c r="M53" s="42"/>
    </row>
    <row r="54" spans="1:13" ht="63" customHeight="1" x14ac:dyDescent="0.25">
      <c r="A54" s="1"/>
      <c r="B54" s="108" t="s">
        <v>388</v>
      </c>
      <c r="C54" s="66"/>
      <c r="D54" s="67"/>
      <c r="E54" s="25"/>
      <c r="F54" s="99"/>
      <c r="G54" s="100"/>
      <c r="H54" s="101"/>
      <c r="I54" s="25"/>
      <c r="J54" s="99"/>
      <c r="K54" s="248"/>
      <c r="L54" s="89"/>
      <c r="M54" s="42"/>
    </row>
    <row r="55" spans="1:13" ht="26.4" x14ac:dyDescent="0.25">
      <c r="A55" s="4" t="s">
        <v>659</v>
      </c>
      <c r="B55" s="112" t="s">
        <v>225</v>
      </c>
      <c r="C55" s="92">
        <f t="shared" si="5"/>
        <v>28242.251136411822</v>
      </c>
      <c r="D55" s="93">
        <f t="shared" ref="D55" si="14">C55/8</f>
        <v>3530.2813920514777</v>
      </c>
      <c r="E55" s="94">
        <f>C55*1.02</f>
        <v>28807.096159140059</v>
      </c>
      <c r="F55" s="95">
        <f t="shared" ref="F55" si="15">E55/8</f>
        <v>3600.8870198925074</v>
      </c>
      <c r="G55" s="96">
        <f t="shared" ref="G55" si="16">E55*1.02</f>
        <v>29383.23808232286</v>
      </c>
      <c r="H55" s="93">
        <f t="shared" ref="H55" si="17">G55/8</f>
        <v>3672.9047602903574</v>
      </c>
      <c r="I55" s="94">
        <f t="shared" si="10"/>
        <v>29882.753129722347</v>
      </c>
      <c r="J55" s="95">
        <f t="shared" ref="J55" si="18">I55/8</f>
        <v>3735.3441412152933</v>
      </c>
      <c r="K55" s="96">
        <f t="shared" si="12"/>
        <v>30330.994426668178</v>
      </c>
      <c r="L55" s="93">
        <f t="shared" ref="L55" si="19">K55/8</f>
        <v>3791.3743033335222</v>
      </c>
      <c r="M55" s="42">
        <v>26769.906290437746</v>
      </c>
    </row>
    <row r="56" spans="1:13" ht="24.9" customHeight="1" x14ac:dyDescent="0.25">
      <c r="A56" s="1"/>
      <c r="B56" s="111" t="s">
        <v>1479</v>
      </c>
      <c r="C56" s="66"/>
      <c r="D56" s="67"/>
      <c r="E56" s="25"/>
      <c r="F56" s="99"/>
      <c r="G56" s="100"/>
      <c r="H56" s="101"/>
      <c r="I56" s="25"/>
      <c r="J56" s="99"/>
      <c r="K56" s="248"/>
      <c r="L56" s="89"/>
      <c r="M56" s="42"/>
    </row>
    <row r="57" spans="1:13" ht="13.2" x14ac:dyDescent="0.25">
      <c r="A57" s="1"/>
      <c r="B57" s="108" t="s">
        <v>508</v>
      </c>
      <c r="C57" s="66"/>
      <c r="D57" s="67"/>
      <c r="E57" s="25"/>
      <c r="F57" s="99"/>
      <c r="G57" s="100"/>
      <c r="H57" s="101"/>
      <c r="I57" s="25"/>
      <c r="J57" s="99"/>
      <c r="K57" s="248"/>
      <c r="L57" s="89"/>
      <c r="M57" s="42"/>
    </row>
    <row r="58" spans="1:13" ht="13.2" x14ac:dyDescent="0.25">
      <c r="A58" s="1"/>
      <c r="B58" s="108" t="s">
        <v>883</v>
      </c>
      <c r="C58" s="66"/>
      <c r="D58" s="67"/>
      <c r="E58" s="25"/>
      <c r="F58" s="99"/>
      <c r="G58" s="100"/>
      <c r="H58" s="101"/>
      <c r="I58" s="25"/>
      <c r="J58" s="99"/>
      <c r="K58" s="248"/>
      <c r="L58" s="89"/>
      <c r="M58" s="42"/>
    </row>
    <row r="59" spans="1:13" ht="13.2" x14ac:dyDescent="0.25">
      <c r="A59" s="1"/>
      <c r="B59" s="108" t="s">
        <v>884</v>
      </c>
      <c r="C59" s="66"/>
      <c r="D59" s="67"/>
      <c r="E59" s="25"/>
      <c r="F59" s="99"/>
      <c r="G59" s="100"/>
      <c r="H59" s="101"/>
      <c r="I59" s="25"/>
      <c r="J59" s="99"/>
      <c r="K59" s="248"/>
      <c r="L59" s="89"/>
      <c r="M59" s="42"/>
    </row>
    <row r="60" spans="1:13" ht="24.9" customHeight="1" x14ac:dyDescent="0.25">
      <c r="A60" s="1"/>
      <c r="B60" s="111" t="s">
        <v>1497</v>
      </c>
      <c r="C60" s="66"/>
      <c r="D60" s="67"/>
      <c r="E60" s="25"/>
      <c r="F60" s="99"/>
      <c r="G60" s="100"/>
      <c r="H60" s="101"/>
      <c r="I60" s="25"/>
      <c r="J60" s="99"/>
      <c r="K60" s="248"/>
      <c r="L60" s="89"/>
      <c r="M60" s="42"/>
    </row>
    <row r="61" spans="1:13" ht="13.2" x14ac:dyDescent="0.25">
      <c r="A61" s="1"/>
      <c r="B61" s="108" t="s">
        <v>885</v>
      </c>
      <c r="C61" s="66"/>
      <c r="D61" s="67"/>
      <c r="E61" s="25"/>
      <c r="F61" s="99"/>
      <c r="G61" s="100"/>
      <c r="H61" s="101"/>
      <c r="I61" s="25"/>
      <c r="J61" s="99"/>
      <c r="K61" s="248"/>
      <c r="L61" s="89"/>
      <c r="M61" s="42"/>
    </row>
    <row r="62" spans="1:13" ht="13.2" x14ac:dyDescent="0.25">
      <c r="A62" s="1"/>
      <c r="B62" s="108" t="s">
        <v>222</v>
      </c>
      <c r="C62" s="66"/>
      <c r="D62" s="67"/>
      <c r="E62" s="25"/>
      <c r="F62" s="99"/>
      <c r="G62" s="100"/>
      <c r="H62" s="101"/>
      <c r="I62" s="25"/>
      <c r="J62" s="99"/>
      <c r="K62" s="248"/>
      <c r="L62" s="89"/>
      <c r="M62" s="42"/>
    </row>
    <row r="63" spans="1:13" ht="24.9" customHeight="1" x14ac:dyDescent="0.25">
      <c r="A63" s="1"/>
      <c r="B63" s="111" t="s">
        <v>1481</v>
      </c>
      <c r="C63" s="66"/>
      <c r="D63" s="67"/>
      <c r="E63" s="25"/>
      <c r="F63" s="99"/>
      <c r="G63" s="100"/>
      <c r="H63" s="101"/>
      <c r="I63" s="25"/>
      <c r="J63" s="99"/>
      <c r="K63" s="248"/>
      <c r="L63" s="89"/>
      <c r="M63" s="42"/>
    </row>
    <row r="64" spans="1:13" ht="13.2" x14ac:dyDescent="0.25">
      <c r="A64" s="1"/>
      <c r="B64" s="108" t="s">
        <v>223</v>
      </c>
      <c r="C64" s="66"/>
      <c r="D64" s="67"/>
      <c r="E64" s="25"/>
      <c r="F64" s="99"/>
      <c r="G64" s="100"/>
      <c r="H64" s="101"/>
      <c r="I64" s="25"/>
      <c r="J64" s="99"/>
      <c r="K64" s="248"/>
      <c r="L64" s="89"/>
      <c r="M64" s="42"/>
    </row>
    <row r="65" spans="1:13" ht="13.2" x14ac:dyDescent="0.25">
      <c r="A65" s="1"/>
      <c r="B65" s="108" t="s">
        <v>224</v>
      </c>
      <c r="C65" s="66"/>
      <c r="D65" s="67"/>
      <c r="E65" s="25"/>
      <c r="F65" s="99"/>
      <c r="G65" s="100"/>
      <c r="H65" s="101"/>
      <c r="I65" s="25"/>
      <c r="J65" s="99"/>
      <c r="K65" s="248"/>
      <c r="L65" s="89"/>
      <c r="M65" s="42"/>
    </row>
    <row r="66" spans="1:13" ht="12.75" customHeight="1" x14ac:dyDescent="0.25">
      <c r="A66" s="1"/>
      <c r="B66" s="111" t="s">
        <v>1498</v>
      </c>
      <c r="C66" s="66"/>
      <c r="D66" s="67"/>
      <c r="E66" s="25"/>
      <c r="F66" s="99"/>
      <c r="G66" s="100"/>
      <c r="H66" s="101"/>
      <c r="I66" s="25"/>
      <c r="J66" s="99"/>
      <c r="K66" s="248"/>
      <c r="L66" s="89"/>
      <c r="M66" s="42"/>
    </row>
    <row r="67" spans="1:13" ht="13.2" x14ac:dyDescent="0.25">
      <c r="A67" s="1"/>
      <c r="B67" s="108" t="s">
        <v>509</v>
      </c>
      <c r="C67" s="66"/>
      <c r="D67" s="67"/>
      <c r="E67" s="25"/>
      <c r="F67" s="99"/>
      <c r="G67" s="100"/>
      <c r="H67" s="101"/>
      <c r="I67" s="25"/>
      <c r="J67" s="99"/>
      <c r="K67" s="248"/>
      <c r="L67" s="89"/>
      <c r="M67" s="42"/>
    </row>
    <row r="68" spans="1:13" ht="13.2" x14ac:dyDescent="0.25">
      <c r="A68" s="1"/>
      <c r="B68" s="111" t="s">
        <v>1499</v>
      </c>
      <c r="C68" s="66"/>
      <c r="D68" s="67"/>
      <c r="E68" s="25"/>
      <c r="F68" s="99"/>
      <c r="G68" s="100"/>
      <c r="H68" s="101"/>
      <c r="I68" s="25"/>
      <c r="J68" s="99"/>
      <c r="K68" s="248"/>
      <c r="L68" s="89"/>
      <c r="M68" s="42"/>
    </row>
    <row r="69" spans="1:13" ht="13.2" x14ac:dyDescent="0.25">
      <c r="A69" s="1"/>
      <c r="B69" s="111" t="s">
        <v>1500</v>
      </c>
      <c r="C69" s="66"/>
      <c r="D69" s="67"/>
      <c r="E69" s="25"/>
      <c r="F69" s="99"/>
      <c r="G69" s="100"/>
      <c r="H69" s="101"/>
      <c r="I69" s="25"/>
      <c r="J69" s="99"/>
      <c r="K69" s="248"/>
      <c r="L69" s="89"/>
      <c r="M69" s="42"/>
    </row>
    <row r="70" spans="1:13" ht="13.2" x14ac:dyDescent="0.25">
      <c r="A70" s="1"/>
      <c r="B70" s="111" t="s">
        <v>1501</v>
      </c>
      <c r="C70" s="66"/>
      <c r="D70" s="67"/>
      <c r="E70" s="25"/>
      <c r="F70" s="99"/>
      <c r="G70" s="100"/>
      <c r="H70" s="101"/>
      <c r="I70" s="25"/>
      <c r="J70" s="99"/>
      <c r="K70" s="248"/>
      <c r="L70" s="89"/>
      <c r="M70" s="42"/>
    </row>
    <row r="71" spans="1:13" ht="12.75" customHeight="1" x14ac:dyDescent="0.25">
      <c r="A71" s="1"/>
      <c r="B71" s="111" t="s">
        <v>1502</v>
      </c>
      <c r="C71" s="66"/>
      <c r="D71" s="67"/>
      <c r="E71" s="25"/>
      <c r="F71" s="99"/>
      <c r="G71" s="100"/>
      <c r="H71" s="101"/>
      <c r="I71" s="25"/>
      <c r="J71" s="99"/>
      <c r="K71" s="248"/>
      <c r="L71" s="89"/>
      <c r="M71" s="42"/>
    </row>
    <row r="72" spans="1:13" ht="24.9" customHeight="1" x14ac:dyDescent="0.25">
      <c r="A72" s="1"/>
      <c r="B72" s="111" t="s">
        <v>1327</v>
      </c>
      <c r="C72" s="66"/>
      <c r="D72" s="67"/>
      <c r="E72" s="25"/>
      <c r="F72" s="99"/>
      <c r="G72" s="100"/>
      <c r="H72" s="101"/>
      <c r="I72" s="25"/>
      <c r="J72" s="99"/>
      <c r="K72" s="248"/>
      <c r="L72" s="89"/>
      <c r="M72" s="42"/>
    </row>
    <row r="73" spans="1:13" ht="24.9" customHeight="1" x14ac:dyDescent="0.25">
      <c r="A73" s="1"/>
      <c r="B73" s="111" t="s">
        <v>227</v>
      </c>
      <c r="C73" s="66"/>
      <c r="D73" s="67"/>
      <c r="E73" s="25"/>
      <c r="F73" s="99"/>
      <c r="G73" s="100"/>
      <c r="H73" s="101"/>
      <c r="I73" s="25"/>
      <c r="J73" s="99"/>
      <c r="K73" s="248"/>
      <c r="L73" s="89"/>
      <c r="M73" s="42"/>
    </row>
    <row r="74" spans="1:13" ht="63" customHeight="1" x14ac:dyDescent="0.25">
      <c r="A74" s="1"/>
      <c r="B74" s="108" t="s">
        <v>388</v>
      </c>
      <c r="C74" s="66"/>
      <c r="D74" s="67"/>
      <c r="E74" s="25"/>
      <c r="F74" s="99"/>
      <c r="G74" s="100"/>
      <c r="H74" s="101"/>
      <c r="I74" s="25"/>
      <c r="J74" s="99"/>
      <c r="K74" s="248"/>
      <c r="L74" s="89"/>
      <c r="M74" s="42"/>
    </row>
    <row r="75" spans="1:13" ht="13.2" x14ac:dyDescent="0.25">
      <c r="A75" s="1"/>
      <c r="B75" s="111" t="s">
        <v>217</v>
      </c>
      <c r="C75" s="66"/>
      <c r="D75" s="67"/>
      <c r="E75" s="25"/>
      <c r="F75" s="99"/>
      <c r="G75" s="100"/>
      <c r="H75" s="101"/>
      <c r="I75" s="25"/>
      <c r="J75" s="99"/>
      <c r="K75" s="248"/>
      <c r="L75" s="89"/>
      <c r="M75" s="42"/>
    </row>
    <row r="76" spans="1:13" ht="13.2" x14ac:dyDescent="0.25">
      <c r="A76" s="4" t="s">
        <v>833</v>
      </c>
      <c r="B76" s="112" t="s">
        <v>630</v>
      </c>
      <c r="C76" s="92">
        <f t="shared" ref="C76:C88" si="20">M76*1.055</f>
        <v>30057.792819557668</v>
      </c>
      <c r="D76" s="93">
        <f t="shared" ref="D76" si="21">C76/8</f>
        <v>3757.2241024447085</v>
      </c>
      <c r="E76" s="94">
        <f>C76*1.02</f>
        <v>30658.948675948821</v>
      </c>
      <c r="F76" s="95">
        <f t="shared" ref="F76" si="22">E76/8</f>
        <v>3832.3685844936026</v>
      </c>
      <c r="G76" s="96">
        <f t="shared" ref="G76" si="23">E76*1.02</f>
        <v>31272.127649467799</v>
      </c>
      <c r="H76" s="93">
        <f t="shared" ref="H76" si="24">G76/8</f>
        <v>3909.0159561834748</v>
      </c>
      <c r="I76" s="94">
        <f t="shared" ref="I76:I88" si="25">G76*1.017</f>
        <v>31803.753819508747</v>
      </c>
      <c r="J76" s="95">
        <f t="shared" ref="J76" si="26">I76/8</f>
        <v>3975.4692274385934</v>
      </c>
      <c r="K76" s="96">
        <f t="shared" ref="K76:K88" si="27">I76*1.015</f>
        <v>32280.810126801374</v>
      </c>
      <c r="L76" s="93">
        <f t="shared" ref="L76" si="28">K76/8</f>
        <v>4035.1012658501718</v>
      </c>
      <c r="M76" s="42">
        <v>28490.798881097318</v>
      </c>
    </row>
    <row r="77" spans="1:13" ht="13.2" x14ac:dyDescent="0.25">
      <c r="A77" s="1" t="s">
        <v>447</v>
      </c>
      <c r="B77" s="108" t="s">
        <v>679</v>
      </c>
      <c r="C77" s="66"/>
      <c r="D77" s="67"/>
      <c r="E77" s="25"/>
      <c r="F77" s="99"/>
      <c r="G77" s="100"/>
      <c r="H77" s="101"/>
      <c r="I77" s="25"/>
      <c r="J77" s="99"/>
      <c r="K77" s="248"/>
      <c r="L77" s="89"/>
      <c r="M77" s="42"/>
    </row>
    <row r="78" spans="1:13" ht="12.75" customHeight="1" x14ac:dyDescent="0.25">
      <c r="A78" s="4" t="s">
        <v>346</v>
      </c>
      <c r="B78" s="112" t="s">
        <v>1002</v>
      </c>
      <c r="C78" s="92">
        <f t="shared" si="20"/>
        <v>30057.792819557668</v>
      </c>
      <c r="D78" s="93">
        <f t="shared" ref="D78" si="29">C78/8</f>
        <v>3757.2241024447085</v>
      </c>
      <c r="E78" s="94">
        <f>C78*1.02</f>
        <v>30658.948675948821</v>
      </c>
      <c r="F78" s="95">
        <f t="shared" ref="F78" si="30">E78/8</f>
        <v>3832.3685844936026</v>
      </c>
      <c r="G78" s="96">
        <f t="shared" ref="G78" si="31">E78*1.02</f>
        <v>31272.127649467799</v>
      </c>
      <c r="H78" s="93">
        <f t="shared" ref="H78" si="32">G78/8</f>
        <v>3909.0159561834748</v>
      </c>
      <c r="I78" s="94">
        <f t="shared" si="25"/>
        <v>31803.753819508747</v>
      </c>
      <c r="J78" s="95">
        <f t="shared" ref="J78" si="33">I78/8</f>
        <v>3975.4692274385934</v>
      </c>
      <c r="K78" s="96">
        <f t="shared" si="27"/>
        <v>32280.810126801374</v>
      </c>
      <c r="L78" s="93">
        <f t="shared" ref="L78" si="34">K78/8</f>
        <v>4035.1012658501718</v>
      </c>
      <c r="M78" s="42">
        <v>28490.798881097318</v>
      </c>
    </row>
    <row r="79" spans="1:13" ht="12.75" customHeight="1" x14ac:dyDescent="0.25">
      <c r="A79" s="1" t="s">
        <v>447</v>
      </c>
      <c r="B79" s="108" t="s">
        <v>538</v>
      </c>
      <c r="C79" s="66"/>
      <c r="D79" s="67"/>
      <c r="E79" s="25"/>
      <c r="F79" s="99"/>
      <c r="G79" s="100"/>
      <c r="H79" s="101"/>
      <c r="I79" s="25"/>
      <c r="J79" s="99"/>
      <c r="K79" s="248"/>
      <c r="L79" s="89"/>
      <c r="M79" s="42"/>
    </row>
    <row r="80" spans="1:13" ht="13.2" x14ac:dyDescent="0.25">
      <c r="A80" s="1" t="s">
        <v>447</v>
      </c>
      <c r="B80" s="108" t="s">
        <v>680</v>
      </c>
      <c r="C80" s="66"/>
      <c r="D80" s="67"/>
      <c r="E80" s="25"/>
      <c r="F80" s="99"/>
      <c r="G80" s="100"/>
      <c r="H80" s="101"/>
      <c r="I80" s="25"/>
      <c r="J80" s="99"/>
      <c r="K80" s="248"/>
      <c r="L80" s="89"/>
      <c r="M80" s="42"/>
    </row>
    <row r="81" spans="1:13" ht="13.2" x14ac:dyDescent="0.25">
      <c r="A81" s="1"/>
      <c r="B81" s="111" t="s">
        <v>218</v>
      </c>
      <c r="C81" s="66"/>
      <c r="D81" s="67"/>
      <c r="E81" s="25"/>
      <c r="F81" s="99"/>
      <c r="G81" s="100"/>
      <c r="H81" s="101"/>
      <c r="I81" s="25"/>
      <c r="J81" s="99"/>
      <c r="K81" s="248"/>
      <c r="L81" s="89"/>
      <c r="M81" s="42"/>
    </row>
    <row r="82" spans="1:13" ht="12.75" customHeight="1" x14ac:dyDescent="0.25">
      <c r="A82" s="4" t="s">
        <v>347</v>
      </c>
      <c r="B82" s="112" t="s">
        <v>357</v>
      </c>
      <c r="C82" s="92">
        <f t="shared" si="20"/>
        <v>28401.646806156801</v>
      </c>
      <c r="D82" s="93">
        <f t="shared" ref="D82" si="35">C82/8</f>
        <v>3550.2058507696001</v>
      </c>
      <c r="E82" s="94">
        <f>C82*1.02</f>
        <v>28969.679742279939</v>
      </c>
      <c r="F82" s="95">
        <f t="shared" ref="F82" si="36">E82/8</f>
        <v>3621.2099677849924</v>
      </c>
      <c r="G82" s="96">
        <f>E82*1.02</f>
        <v>29549.073337125537</v>
      </c>
      <c r="H82" s="93">
        <f t="shared" ref="H82" si="37">G82/8</f>
        <v>3693.6341671406922</v>
      </c>
      <c r="I82" s="94">
        <f>G82*1.017</f>
        <v>30051.407583856668</v>
      </c>
      <c r="J82" s="95">
        <f t="shared" ref="J82" si="38">I82/8</f>
        <v>3756.4259479820835</v>
      </c>
      <c r="K82" s="96">
        <f>I82*1.015</f>
        <v>30502.178697614516</v>
      </c>
      <c r="L82" s="93">
        <f t="shared" ref="L82" si="39">K82/8</f>
        <v>3812.7723372018145</v>
      </c>
      <c r="M82" s="42">
        <v>26920.992233323985</v>
      </c>
    </row>
    <row r="83" spans="1:13" ht="24.9" customHeight="1" x14ac:dyDescent="0.25">
      <c r="A83" s="1" t="s">
        <v>447</v>
      </c>
      <c r="B83" s="108" t="s">
        <v>681</v>
      </c>
      <c r="C83" s="66"/>
      <c r="D83" s="67"/>
      <c r="E83" s="25"/>
      <c r="F83" s="99"/>
      <c r="G83" s="100"/>
      <c r="H83" s="101"/>
      <c r="I83" s="25"/>
      <c r="J83" s="99"/>
      <c r="K83" s="248"/>
      <c r="L83" s="89"/>
      <c r="M83" s="42"/>
    </row>
    <row r="84" spans="1:13" ht="24.9" customHeight="1" x14ac:dyDescent="0.25">
      <c r="A84" s="1"/>
      <c r="B84" s="111" t="s">
        <v>682</v>
      </c>
      <c r="C84" s="66"/>
      <c r="D84" s="67"/>
      <c r="E84" s="25"/>
      <c r="F84" s="99"/>
      <c r="G84" s="100"/>
      <c r="H84" s="101"/>
      <c r="I84" s="25"/>
      <c r="J84" s="99"/>
      <c r="K84" s="248"/>
      <c r="L84" s="89"/>
      <c r="M84" s="42"/>
    </row>
    <row r="85" spans="1:13" ht="36.9" customHeight="1" x14ac:dyDescent="0.25">
      <c r="A85" s="1"/>
      <c r="B85" s="108" t="s">
        <v>1234</v>
      </c>
      <c r="C85" s="66"/>
      <c r="D85" s="67"/>
      <c r="E85" s="25"/>
      <c r="F85" s="99"/>
      <c r="G85" s="100"/>
      <c r="H85" s="101"/>
      <c r="I85" s="25"/>
      <c r="J85" s="99"/>
      <c r="K85" s="248"/>
      <c r="L85" s="89"/>
      <c r="M85" s="42"/>
    </row>
    <row r="86" spans="1:13" ht="13.2" x14ac:dyDescent="0.25">
      <c r="A86" s="1"/>
      <c r="B86" s="111" t="s">
        <v>735</v>
      </c>
      <c r="C86" s="66"/>
      <c r="D86" s="67"/>
      <c r="E86" s="25"/>
      <c r="F86" s="99"/>
      <c r="G86" s="100"/>
      <c r="H86" s="101"/>
      <c r="I86" s="25"/>
      <c r="J86" s="99"/>
      <c r="K86" s="248"/>
      <c r="L86" s="89"/>
      <c r="M86" s="42"/>
    </row>
    <row r="87" spans="1:13" ht="13.2" x14ac:dyDescent="0.25">
      <c r="A87" s="4" t="s">
        <v>348</v>
      </c>
      <c r="B87" s="112" t="s">
        <v>683</v>
      </c>
      <c r="C87" s="92">
        <f t="shared" si="20"/>
        <v>30057.792819557668</v>
      </c>
      <c r="D87" s="93">
        <f t="shared" ref="D87:D88" si="40">C87/8</f>
        <v>3757.2241024447085</v>
      </c>
      <c r="E87" s="94">
        <f>C87*1.02</f>
        <v>30658.948675948821</v>
      </c>
      <c r="F87" s="95">
        <f t="shared" ref="F87:F88" si="41">E87/8</f>
        <v>3832.3685844936026</v>
      </c>
      <c r="G87" s="96">
        <f t="shared" ref="G87" si="42">E87*1.02</f>
        <v>31272.127649467799</v>
      </c>
      <c r="H87" s="93">
        <f t="shared" ref="H87:H88" si="43">G87/8</f>
        <v>3909.0159561834748</v>
      </c>
      <c r="I87" s="94">
        <f t="shared" si="25"/>
        <v>31803.753819508747</v>
      </c>
      <c r="J87" s="95">
        <f t="shared" ref="J87:J88" si="44">I87/8</f>
        <v>3975.4692274385934</v>
      </c>
      <c r="K87" s="96">
        <f t="shared" si="27"/>
        <v>32280.810126801374</v>
      </c>
      <c r="L87" s="93">
        <f t="shared" ref="L87:L88" si="45">K87/8</f>
        <v>4035.1012658501718</v>
      </c>
      <c r="M87" s="42">
        <v>28490.798881097318</v>
      </c>
    </row>
    <row r="88" spans="1:13" ht="12.6" customHeight="1" x14ac:dyDescent="0.25">
      <c r="A88" s="4" t="s">
        <v>349</v>
      </c>
      <c r="B88" s="112" t="s">
        <v>684</v>
      </c>
      <c r="C88" s="92">
        <f t="shared" si="20"/>
        <v>28401.646806156801</v>
      </c>
      <c r="D88" s="93">
        <f t="shared" si="40"/>
        <v>3550.2058507696001</v>
      </c>
      <c r="E88" s="94">
        <f>C88*1.02</f>
        <v>28969.679742279939</v>
      </c>
      <c r="F88" s="95">
        <f t="shared" si="41"/>
        <v>3621.2099677849924</v>
      </c>
      <c r="G88" s="96">
        <f t="shared" ref="G88" si="46">E88*1.02</f>
        <v>29549.073337125537</v>
      </c>
      <c r="H88" s="93">
        <f t="shared" si="43"/>
        <v>3693.6341671406922</v>
      </c>
      <c r="I88" s="94">
        <f t="shared" si="25"/>
        <v>30051.407583856668</v>
      </c>
      <c r="J88" s="95">
        <f t="shared" si="44"/>
        <v>3756.4259479820835</v>
      </c>
      <c r="K88" s="96">
        <f t="shared" si="27"/>
        <v>30502.178697614516</v>
      </c>
      <c r="L88" s="93">
        <f t="shared" si="45"/>
        <v>3812.7723372018145</v>
      </c>
      <c r="M88" s="42">
        <v>26920.992233323985</v>
      </c>
    </row>
    <row r="89" spans="1:13" ht="24.9" customHeight="1" x14ac:dyDescent="0.25">
      <c r="A89" s="1" t="s">
        <v>447</v>
      </c>
      <c r="B89" s="108" t="s">
        <v>778</v>
      </c>
      <c r="C89" s="66"/>
      <c r="D89" s="67"/>
      <c r="E89" s="25"/>
      <c r="F89" s="99"/>
      <c r="G89" s="100"/>
      <c r="H89" s="101"/>
      <c r="I89" s="25"/>
      <c r="J89" s="99"/>
      <c r="K89" s="248"/>
      <c r="L89" s="89"/>
      <c r="M89" s="45"/>
    </row>
    <row r="90" spans="1:13" ht="45" customHeight="1" x14ac:dyDescent="0.25">
      <c r="A90" s="1" t="s">
        <v>447</v>
      </c>
      <c r="B90" s="57" t="s">
        <v>430</v>
      </c>
      <c r="C90" s="66"/>
      <c r="D90" s="67"/>
      <c r="E90" s="25"/>
      <c r="F90" s="99"/>
      <c r="G90" s="88"/>
      <c r="H90" s="89"/>
      <c r="I90" s="86"/>
      <c r="J90" s="87"/>
      <c r="K90" s="244"/>
      <c r="L90" s="89"/>
    </row>
    <row r="91" spans="1:13" ht="24.9" customHeight="1" x14ac:dyDescent="0.25">
      <c r="A91" s="1"/>
      <c r="B91" s="111" t="s">
        <v>736</v>
      </c>
      <c r="C91" s="66"/>
      <c r="D91" s="67"/>
      <c r="E91" s="25"/>
      <c r="F91" s="99"/>
      <c r="G91" s="88"/>
      <c r="H91" s="89"/>
      <c r="I91" s="86"/>
      <c r="J91" s="87"/>
      <c r="K91" s="244"/>
      <c r="L91" s="89"/>
    </row>
    <row r="92" spans="1:13" ht="38.1" customHeight="1" x14ac:dyDescent="0.25">
      <c r="A92" s="3" t="s">
        <v>350</v>
      </c>
      <c r="B92" s="108" t="s">
        <v>1080</v>
      </c>
      <c r="C92" s="66"/>
      <c r="D92" s="67"/>
      <c r="E92" s="25"/>
      <c r="F92" s="99"/>
      <c r="G92" s="88"/>
      <c r="H92" s="89"/>
      <c r="I92" s="86"/>
      <c r="J92" s="87"/>
      <c r="K92" s="244"/>
      <c r="L92" s="89"/>
    </row>
    <row r="93" spans="1:13" ht="38.1" customHeight="1" x14ac:dyDescent="0.25">
      <c r="A93" s="3" t="s">
        <v>351</v>
      </c>
      <c r="B93" s="108" t="s">
        <v>389</v>
      </c>
      <c r="C93" s="66"/>
      <c r="D93" s="67"/>
      <c r="E93" s="25"/>
      <c r="F93" s="99"/>
      <c r="G93" s="88"/>
      <c r="H93" s="89"/>
      <c r="I93" s="86"/>
      <c r="J93" s="87"/>
      <c r="K93" s="244"/>
      <c r="L93" s="89"/>
    </row>
    <row r="94" spans="1:13" ht="48.75" customHeight="1" x14ac:dyDescent="0.25">
      <c r="A94" s="3" t="s">
        <v>352</v>
      </c>
      <c r="B94" s="108" t="s">
        <v>390</v>
      </c>
      <c r="C94" s="66"/>
      <c r="D94" s="67"/>
      <c r="E94" s="25"/>
      <c r="F94" s="99"/>
      <c r="G94" s="88"/>
      <c r="H94" s="89"/>
      <c r="I94" s="86"/>
      <c r="J94" s="87"/>
      <c r="K94" s="244"/>
      <c r="L94" s="89"/>
    </row>
    <row r="95" spans="1:13" ht="51.75" customHeight="1" x14ac:dyDescent="0.25">
      <c r="A95" s="3" t="s">
        <v>353</v>
      </c>
      <c r="B95" s="108" t="s">
        <v>510</v>
      </c>
      <c r="C95" s="66"/>
      <c r="D95" s="67"/>
      <c r="E95" s="25"/>
      <c r="F95" s="99"/>
      <c r="G95" s="88"/>
      <c r="H95" s="89"/>
      <c r="I95" s="86"/>
      <c r="J95" s="87"/>
      <c r="K95" s="244"/>
      <c r="L95" s="89"/>
    </row>
    <row r="96" spans="1:13" ht="26.25" customHeight="1" x14ac:dyDescent="0.25">
      <c r="A96" s="3" t="s">
        <v>354</v>
      </c>
      <c r="B96" s="108" t="s">
        <v>1208</v>
      </c>
      <c r="C96" s="66"/>
      <c r="D96" s="67"/>
      <c r="E96" s="25"/>
      <c r="F96" s="99"/>
      <c r="G96" s="88"/>
      <c r="H96" s="89"/>
      <c r="I96" s="86"/>
      <c r="J96" s="87"/>
      <c r="K96" s="244"/>
      <c r="L96" s="89"/>
    </row>
    <row r="97" spans="1:12" ht="16.5" customHeight="1" x14ac:dyDescent="0.25">
      <c r="A97" s="1" t="s">
        <v>355</v>
      </c>
      <c r="B97" s="111" t="s">
        <v>356</v>
      </c>
      <c r="C97" s="66"/>
      <c r="D97" s="67"/>
      <c r="E97" s="25"/>
      <c r="F97" s="99"/>
      <c r="G97" s="88"/>
      <c r="H97" s="89"/>
      <c r="I97" s="86"/>
      <c r="J97" s="87"/>
      <c r="K97" s="244"/>
      <c r="L97" s="89"/>
    </row>
    <row r="98" spans="1:12" ht="52.5" customHeight="1" x14ac:dyDescent="0.25">
      <c r="A98" s="1"/>
      <c r="B98" s="108" t="s">
        <v>0</v>
      </c>
      <c r="C98" s="66"/>
      <c r="D98" s="67"/>
      <c r="E98" s="25"/>
      <c r="F98" s="99"/>
      <c r="G98" s="88"/>
      <c r="H98" s="89"/>
      <c r="I98" s="86"/>
      <c r="J98" s="87"/>
      <c r="K98" s="244"/>
      <c r="L98" s="89"/>
    </row>
    <row r="99" spans="1:12" ht="39" customHeight="1" x14ac:dyDescent="0.25">
      <c r="A99" s="1"/>
      <c r="B99" s="108" t="s">
        <v>1</v>
      </c>
      <c r="C99" s="66"/>
      <c r="D99" s="67"/>
      <c r="E99" s="25"/>
      <c r="F99" s="99"/>
      <c r="G99" s="88"/>
      <c r="H99" s="89"/>
      <c r="I99" s="86"/>
      <c r="J99" s="87"/>
      <c r="K99" s="244"/>
      <c r="L99" s="89"/>
    </row>
    <row r="100" spans="1:12" ht="14.25" customHeight="1" x14ac:dyDescent="0.25">
      <c r="A100" s="1"/>
      <c r="B100" s="108"/>
      <c r="C100" s="66"/>
      <c r="D100" s="67"/>
      <c r="E100" s="25"/>
      <c r="F100" s="99"/>
      <c r="G100" s="88"/>
      <c r="H100" s="89"/>
      <c r="I100" s="86"/>
      <c r="J100" s="87"/>
      <c r="K100" s="244"/>
      <c r="L100" s="89"/>
    </row>
    <row r="101" spans="1:12" ht="27.9" customHeight="1" x14ac:dyDescent="0.25">
      <c r="A101" s="1"/>
      <c r="B101" s="57" t="s">
        <v>30</v>
      </c>
      <c r="C101" s="66"/>
      <c r="D101" s="67"/>
      <c r="E101" s="25"/>
      <c r="F101" s="99"/>
      <c r="G101" s="88"/>
      <c r="H101" s="89"/>
      <c r="I101" s="86"/>
      <c r="J101" s="87"/>
      <c r="K101" s="244"/>
      <c r="L101" s="89"/>
    </row>
    <row r="102" spans="1:12" ht="12.6" customHeight="1" x14ac:dyDescent="0.2">
      <c r="B102" s="37"/>
      <c r="C102" s="38"/>
      <c r="D102" s="38"/>
      <c r="E102" s="35"/>
      <c r="F102" s="36"/>
    </row>
    <row r="103" spans="1:12" ht="12.6" customHeight="1" x14ac:dyDescent="0.2">
      <c r="B103" s="37"/>
      <c r="C103" s="38"/>
      <c r="D103" s="38"/>
      <c r="E103" s="35"/>
      <c r="F103" s="36"/>
    </row>
    <row r="104" spans="1:12" ht="12.6" customHeight="1" x14ac:dyDescent="0.2">
      <c r="B104" s="37"/>
      <c r="C104" s="38"/>
      <c r="D104" s="38"/>
      <c r="E104" s="35"/>
      <c r="F104" s="36"/>
    </row>
    <row r="105" spans="1:12" ht="12.6" customHeight="1" x14ac:dyDescent="0.2">
      <c r="B105" s="37"/>
    </row>
    <row r="106" spans="1:12" ht="12.6" customHeight="1" x14ac:dyDescent="0.2">
      <c r="B106" s="37"/>
    </row>
    <row r="107" spans="1:12" ht="12.6" customHeight="1" x14ac:dyDescent="0.2">
      <c r="B107" s="37"/>
    </row>
    <row r="108" spans="1:12" x14ac:dyDescent="0.2">
      <c r="B108" s="37"/>
    </row>
    <row r="109" spans="1:12" x14ac:dyDescent="0.2">
      <c r="B109" s="37"/>
    </row>
    <row r="110" spans="1:12" x14ac:dyDescent="0.2">
      <c r="B110" s="37"/>
    </row>
    <row r="111" spans="1:12" x14ac:dyDescent="0.2">
      <c r="B111" s="37"/>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6"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M77"/>
  <sheetViews>
    <sheetView zoomScaleNormal="100" zoomScaleSheetLayoutView="75" workbookViewId="0">
      <selection activeCell="B8" sqref="B8"/>
    </sheetView>
  </sheetViews>
  <sheetFormatPr baseColWidth="10" defaultColWidth="11.44140625" defaultRowHeight="13.2" x14ac:dyDescent="0.25"/>
  <cols>
    <col min="1" max="1" width="4.6640625" style="2" customWidth="1"/>
    <col min="2" max="2" width="110.6640625" style="86" customWidth="1"/>
    <col min="3" max="4" width="16" style="196" customWidth="1"/>
    <col min="5" max="5" width="11.44140625" style="116" customWidth="1"/>
    <col min="6" max="6" width="11.44140625" style="86" customWidth="1"/>
    <col min="7" max="7" width="10" style="86" bestFit="1" customWidth="1"/>
    <col min="8" max="8" width="10" style="86" customWidth="1"/>
    <col min="9" max="11" width="10" style="116" customWidth="1"/>
    <col min="12" max="12" width="11.44140625" style="78"/>
    <col min="13" max="13" width="0" style="78" hidden="1" customWidth="1"/>
    <col min="14" max="16384" width="11.44140625" style="78"/>
  </cols>
  <sheetData>
    <row r="1" spans="1:13"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78" t="s">
        <v>1374</v>
      </c>
    </row>
    <row r="2" spans="1:13" ht="24.75" customHeight="1" x14ac:dyDescent="0.25">
      <c r="A2" s="189"/>
      <c r="B2" s="80"/>
      <c r="C2" s="296" t="s">
        <v>1375</v>
      </c>
      <c r="D2" s="297"/>
      <c r="E2" s="299" t="s">
        <v>1376</v>
      </c>
      <c r="F2" s="299"/>
      <c r="G2" s="296" t="s">
        <v>1377</v>
      </c>
      <c r="H2" s="297"/>
      <c r="I2" s="299" t="s">
        <v>1378</v>
      </c>
      <c r="J2" s="299"/>
      <c r="K2" s="300" t="s">
        <v>1379</v>
      </c>
      <c r="L2" s="301"/>
      <c r="M2" s="78" t="s">
        <v>1379</v>
      </c>
    </row>
    <row r="3" spans="1:13" ht="20.100000000000001" customHeight="1" x14ac:dyDescent="0.25">
      <c r="A3" s="193"/>
      <c r="B3" s="82"/>
      <c r="C3" s="292" t="str">
        <f>'I (UNO)'!C3</f>
        <v>BÁSICO</v>
      </c>
      <c r="D3" s="293"/>
      <c r="E3" s="295" t="str">
        <f>'I (UNO)'!E3</f>
        <v>BÁSICO</v>
      </c>
      <c r="F3" s="295"/>
      <c r="G3" s="292" t="str">
        <f>'I (UNO)'!G3</f>
        <v>BÁSICO</v>
      </c>
      <c r="H3" s="293"/>
      <c r="I3" s="295" t="s">
        <v>862</v>
      </c>
      <c r="J3" s="295"/>
      <c r="K3" s="292" t="str">
        <f>'I (UNO)'!K3</f>
        <v>BÁSICO</v>
      </c>
      <c r="L3" s="293"/>
      <c r="M3" s="78" t="s">
        <v>862</v>
      </c>
    </row>
    <row r="4" spans="1:13" ht="12.75" customHeight="1" x14ac:dyDescent="0.25">
      <c r="A4" s="279"/>
      <c r="B4" s="211" t="s">
        <v>815</v>
      </c>
      <c r="C4" s="84"/>
      <c r="D4" s="233"/>
      <c r="E4" s="86"/>
      <c r="F4" s="87"/>
      <c r="G4" s="88"/>
      <c r="H4" s="89"/>
      <c r="I4" s="86"/>
      <c r="J4" s="90"/>
      <c r="K4" s="88"/>
      <c r="L4" s="89"/>
    </row>
    <row r="5" spans="1:13" ht="24.9" customHeight="1" x14ac:dyDescent="0.25">
      <c r="A5" s="1"/>
      <c r="B5" s="57" t="s">
        <v>66</v>
      </c>
      <c r="C5" s="84"/>
      <c r="D5" s="233"/>
      <c r="E5" s="86"/>
      <c r="F5" s="87"/>
      <c r="G5" s="88"/>
      <c r="H5" s="89"/>
      <c r="I5" s="86"/>
      <c r="J5" s="90"/>
      <c r="K5" s="88"/>
      <c r="L5" s="89"/>
    </row>
    <row r="6" spans="1:13" ht="24.9" customHeight="1" x14ac:dyDescent="0.25">
      <c r="A6" s="1"/>
      <c r="B6" s="22" t="s">
        <v>789</v>
      </c>
      <c r="C6" s="84"/>
      <c r="D6" s="233"/>
      <c r="E6" s="86"/>
      <c r="F6" s="87"/>
      <c r="G6" s="88"/>
      <c r="H6" s="89"/>
      <c r="I6" s="86"/>
      <c r="J6" s="90"/>
      <c r="K6" s="88"/>
      <c r="L6" s="89"/>
    </row>
    <row r="7" spans="1:13" ht="25.5" customHeight="1" x14ac:dyDescent="0.25">
      <c r="A7" s="1"/>
      <c r="B7" s="108" t="s">
        <v>720</v>
      </c>
      <c r="C7" s="84"/>
      <c r="D7" s="233"/>
      <c r="E7" s="86"/>
      <c r="F7" s="87"/>
      <c r="G7" s="88"/>
      <c r="H7" s="89"/>
      <c r="I7" s="86"/>
      <c r="J7" s="90"/>
      <c r="K7" s="88"/>
      <c r="L7" s="89"/>
    </row>
    <row r="8" spans="1:13" ht="126.75" customHeight="1" x14ac:dyDescent="0.25">
      <c r="A8" s="1"/>
      <c r="B8" s="109" t="s">
        <v>626</v>
      </c>
      <c r="C8" s="84"/>
      <c r="D8" s="233"/>
      <c r="E8" s="86"/>
      <c r="F8" s="87"/>
      <c r="G8" s="88"/>
      <c r="H8" s="89"/>
      <c r="I8" s="86"/>
      <c r="J8" s="90"/>
      <c r="K8" s="88"/>
      <c r="L8" s="89"/>
      <c r="M8" s="198"/>
    </row>
    <row r="9" spans="1:13" x14ac:dyDescent="0.25">
      <c r="A9" s="1"/>
      <c r="B9" s="22" t="s">
        <v>721</v>
      </c>
      <c r="C9" s="84"/>
      <c r="D9" s="233"/>
      <c r="E9" s="86"/>
      <c r="F9" s="87"/>
      <c r="G9" s="88"/>
      <c r="H9" s="89"/>
      <c r="I9" s="86"/>
      <c r="J9" s="90"/>
      <c r="K9" s="88"/>
      <c r="L9" s="89"/>
    </row>
    <row r="10" spans="1:13" x14ac:dyDescent="0.25">
      <c r="A10" s="1"/>
      <c r="B10" s="109" t="s">
        <v>722</v>
      </c>
      <c r="C10" s="84"/>
      <c r="D10" s="233"/>
      <c r="E10" s="86"/>
      <c r="F10" s="87"/>
      <c r="G10" s="88"/>
      <c r="H10" s="89"/>
      <c r="I10" s="86"/>
      <c r="J10" s="90"/>
      <c r="K10" s="88"/>
      <c r="L10" s="89"/>
    </row>
    <row r="11" spans="1:13" x14ac:dyDescent="0.25">
      <c r="A11" s="1"/>
      <c r="B11" s="281" t="s">
        <v>67</v>
      </c>
      <c r="C11" s="84"/>
      <c r="D11" s="233"/>
      <c r="E11" s="86"/>
      <c r="F11" s="87"/>
      <c r="G11" s="88"/>
      <c r="H11" s="89"/>
      <c r="I11" s="86"/>
      <c r="J11" s="90"/>
      <c r="K11" s="88"/>
      <c r="L11" s="89"/>
    </row>
    <row r="12" spans="1:13" ht="26.4" x14ac:dyDescent="0.25">
      <c r="A12" s="4">
        <v>1</v>
      </c>
      <c r="B12" s="58" t="s">
        <v>1503</v>
      </c>
      <c r="C12" s="92">
        <f>M12*1.055</f>
        <v>30760.741461025536</v>
      </c>
      <c r="D12" s="93">
        <f t="shared" ref="D12" si="0">C12/8</f>
        <v>3845.0926826281921</v>
      </c>
      <c r="E12" s="94">
        <f>C12*1.02</f>
        <v>31375.956290246049</v>
      </c>
      <c r="F12" s="95">
        <f t="shared" ref="F12" si="1">E12/8</f>
        <v>3921.9945362807562</v>
      </c>
      <c r="G12" s="96">
        <f>E12*1.02</f>
        <v>32003.475416050969</v>
      </c>
      <c r="H12" s="93">
        <f t="shared" ref="H12" si="2">G12/8</f>
        <v>4000.4344270063712</v>
      </c>
      <c r="I12" s="94">
        <f>G12*1.017</f>
        <v>32547.534498123834</v>
      </c>
      <c r="J12" s="95">
        <f t="shared" ref="J12" si="3">I12/8</f>
        <v>4068.4418122654793</v>
      </c>
      <c r="K12" s="96">
        <f>I12*1.015</f>
        <v>33035.747515595685</v>
      </c>
      <c r="L12" s="93">
        <f t="shared" ref="L12" si="4">K12/8</f>
        <v>4129.4684394494607</v>
      </c>
      <c r="M12" s="78">
        <v>29157.100910924681</v>
      </c>
    </row>
    <row r="13" spans="1:13" ht="24.9" customHeight="1" x14ac:dyDescent="0.25">
      <c r="A13" s="1"/>
      <c r="B13" s="108" t="s">
        <v>723</v>
      </c>
      <c r="C13" s="66"/>
      <c r="D13" s="67"/>
      <c r="E13" s="25"/>
      <c r="F13" s="99"/>
      <c r="G13" s="100"/>
      <c r="H13" s="101"/>
      <c r="I13" s="25"/>
      <c r="J13" s="102"/>
      <c r="K13" s="100"/>
      <c r="L13" s="89"/>
    </row>
    <row r="14" spans="1:13" ht="24.9" customHeight="1" x14ac:dyDescent="0.25">
      <c r="A14" s="1"/>
      <c r="B14" s="108" t="s">
        <v>1189</v>
      </c>
      <c r="C14" s="66"/>
      <c r="D14" s="67"/>
      <c r="E14" s="25"/>
      <c r="F14" s="99"/>
      <c r="G14" s="100"/>
      <c r="H14" s="101"/>
      <c r="I14" s="25"/>
      <c r="J14" s="102"/>
      <c r="K14" s="100"/>
      <c r="L14" s="89"/>
    </row>
    <row r="15" spans="1:13" ht="12.9" customHeight="1" x14ac:dyDescent="0.25">
      <c r="A15" s="1"/>
      <c r="B15" s="108"/>
      <c r="C15" s="66"/>
      <c r="D15" s="67"/>
      <c r="E15" s="25"/>
      <c r="F15" s="99"/>
      <c r="G15" s="100"/>
      <c r="H15" s="101"/>
      <c r="I15" s="25"/>
      <c r="J15" s="102"/>
      <c r="K15" s="100"/>
      <c r="L15" s="89"/>
    </row>
    <row r="16" spans="1:13" ht="39.6" x14ac:dyDescent="0.25">
      <c r="A16" s="4">
        <v>2</v>
      </c>
      <c r="B16" s="282" t="s">
        <v>1504</v>
      </c>
      <c r="C16" s="92">
        <f t="shared" ref="C16:C68" si="5">M16*1.055</f>
        <v>29499.585456287266</v>
      </c>
      <c r="D16" s="93">
        <f t="shared" ref="D16" si="6">C16/8</f>
        <v>3687.4481820359083</v>
      </c>
      <c r="E16" s="94">
        <f>C16*1.02</f>
        <v>30089.577165413011</v>
      </c>
      <c r="F16" s="95">
        <f t="shared" ref="F16" si="7">E16/8</f>
        <v>3761.1971456766264</v>
      </c>
      <c r="G16" s="96">
        <f t="shared" ref="G16" si="8">E16*1.02</f>
        <v>30691.368708721271</v>
      </c>
      <c r="H16" s="93">
        <f t="shared" ref="H16" si="9">G16/8</f>
        <v>3836.4210885901589</v>
      </c>
      <c r="I16" s="94">
        <f t="shared" ref="I16:I68" si="10">G16*1.017</f>
        <v>31213.121976769529</v>
      </c>
      <c r="J16" s="95">
        <f t="shared" ref="J16" si="11">I16/8</f>
        <v>3901.6402470961912</v>
      </c>
      <c r="K16" s="96">
        <f t="shared" ref="K16:K68" si="12">I16*1.015</f>
        <v>31681.31880642107</v>
      </c>
      <c r="L16" s="93">
        <f t="shared" ref="L16" si="13">K16/8</f>
        <v>3960.1648508026337</v>
      </c>
      <c r="M16" s="78">
        <v>27961.692375627743</v>
      </c>
    </row>
    <row r="17" spans="1:13" ht="24.9" customHeight="1" x14ac:dyDescent="0.25">
      <c r="A17" s="1"/>
      <c r="B17" s="108" t="s">
        <v>1216</v>
      </c>
      <c r="C17" s="66"/>
      <c r="D17" s="67"/>
      <c r="E17" s="25"/>
      <c r="F17" s="99"/>
      <c r="G17" s="100"/>
      <c r="H17" s="101"/>
      <c r="I17" s="25"/>
      <c r="J17" s="102"/>
      <c r="K17" s="100"/>
      <c r="L17" s="89"/>
    </row>
    <row r="18" spans="1:13" x14ac:dyDescent="0.25">
      <c r="A18" s="4">
        <v>3</v>
      </c>
      <c r="B18" s="58" t="s">
        <v>1505</v>
      </c>
      <c r="C18" s="92">
        <f t="shared" si="5"/>
        <v>27833.749006257156</v>
      </c>
      <c r="D18" s="93">
        <f t="shared" ref="D18" si="14">C18/8</f>
        <v>3479.2186257821445</v>
      </c>
      <c r="E18" s="94">
        <f>C18*1.02</f>
        <v>28390.423986382299</v>
      </c>
      <c r="F18" s="95">
        <f t="shared" ref="F18" si="15">E18/8</f>
        <v>3548.8029982977873</v>
      </c>
      <c r="G18" s="96">
        <f t="shared" ref="G18" si="16">E18*1.02</f>
        <v>28958.232466109945</v>
      </c>
      <c r="H18" s="93">
        <f t="shared" ref="H18" si="17">G18/8</f>
        <v>3619.7790582637431</v>
      </c>
      <c r="I18" s="94">
        <f t="shared" si="10"/>
        <v>29450.522418033812</v>
      </c>
      <c r="J18" s="95">
        <f t="shared" ref="J18" si="18">I18/8</f>
        <v>3681.3153022542265</v>
      </c>
      <c r="K18" s="96">
        <f t="shared" si="12"/>
        <v>29892.280254304314</v>
      </c>
      <c r="L18" s="93">
        <f t="shared" ref="L18" si="19">K18/8</f>
        <v>3736.5350317880393</v>
      </c>
      <c r="M18" s="78">
        <v>26382.700479864605</v>
      </c>
    </row>
    <row r="19" spans="1:13" x14ac:dyDescent="0.25">
      <c r="A19" s="1"/>
      <c r="B19" s="109" t="s">
        <v>1217</v>
      </c>
      <c r="C19" s="66"/>
      <c r="D19" s="67"/>
      <c r="E19" s="25"/>
      <c r="F19" s="99"/>
      <c r="G19" s="100"/>
      <c r="H19" s="98"/>
      <c r="I19" s="25"/>
      <c r="J19" s="102"/>
      <c r="K19" s="100"/>
      <c r="L19" s="89"/>
    </row>
    <row r="20" spans="1:13" x14ac:dyDescent="0.25">
      <c r="A20" s="1"/>
      <c r="B20" s="109"/>
      <c r="C20" s="66"/>
      <c r="D20" s="67"/>
      <c r="E20" s="25"/>
      <c r="F20" s="99"/>
      <c r="G20" s="100"/>
      <c r="H20" s="101"/>
      <c r="I20" s="25"/>
      <c r="J20" s="102"/>
      <c r="K20" s="100"/>
      <c r="L20" s="89"/>
    </row>
    <row r="21" spans="1:13" x14ac:dyDescent="0.25">
      <c r="A21" s="1"/>
      <c r="B21" s="281" t="s">
        <v>808</v>
      </c>
      <c r="C21" s="66"/>
      <c r="D21" s="67"/>
      <c r="E21" s="25"/>
      <c r="F21" s="99"/>
      <c r="G21" s="100"/>
      <c r="H21" s="101"/>
      <c r="I21" s="25"/>
      <c r="J21" s="102"/>
      <c r="K21" s="100"/>
      <c r="L21" s="89"/>
    </row>
    <row r="22" spans="1:13" ht="26.4" x14ac:dyDescent="0.25">
      <c r="A22" s="4">
        <v>4</v>
      </c>
      <c r="B22" s="58" t="s">
        <v>1506</v>
      </c>
      <c r="C22" s="92">
        <f t="shared" si="5"/>
        <v>30760.741461025536</v>
      </c>
      <c r="D22" s="93">
        <f t="shared" ref="D22" si="20">C22/8</f>
        <v>3845.0926826281921</v>
      </c>
      <c r="E22" s="94">
        <f>C22*1.02</f>
        <v>31375.956290246049</v>
      </c>
      <c r="F22" s="95">
        <f t="shared" ref="F22" si="21">E22/8</f>
        <v>3921.9945362807562</v>
      </c>
      <c r="G22" s="96">
        <f t="shared" ref="G22" si="22">E22*1.02</f>
        <v>32003.475416050969</v>
      </c>
      <c r="H22" s="93">
        <f t="shared" ref="H22" si="23">G22/8</f>
        <v>4000.4344270063712</v>
      </c>
      <c r="I22" s="94">
        <f t="shared" si="10"/>
        <v>32547.534498123834</v>
      </c>
      <c r="J22" s="95">
        <f t="shared" ref="J22" si="24">I22/8</f>
        <v>4068.4418122654793</v>
      </c>
      <c r="K22" s="96">
        <f t="shared" si="12"/>
        <v>33035.747515595685</v>
      </c>
      <c r="L22" s="93">
        <f t="shared" ref="L22" si="25">K22/8</f>
        <v>4129.4684394494607</v>
      </c>
      <c r="M22" s="78">
        <v>29157.100910924681</v>
      </c>
    </row>
    <row r="23" spans="1:13" x14ac:dyDescent="0.25">
      <c r="A23" s="1"/>
      <c r="B23" s="59"/>
      <c r="C23" s="66"/>
      <c r="D23" s="67"/>
      <c r="E23" s="25"/>
      <c r="F23" s="99"/>
      <c r="G23" s="100"/>
      <c r="H23" s="101"/>
      <c r="I23" s="25"/>
      <c r="J23" s="102"/>
      <c r="K23" s="100"/>
      <c r="L23" s="89"/>
    </row>
    <row r="24" spans="1:13" ht="26.1" customHeight="1" x14ac:dyDescent="0.25">
      <c r="A24" s="4">
        <v>5</v>
      </c>
      <c r="B24" s="282" t="s">
        <v>1507</v>
      </c>
      <c r="C24" s="92">
        <f>M24*1.055</f>
        <v>29499.585456287266</v>
      </c>
      <c r="D24" s="93">
        <f t="shared" ref="D24" si="26">C24/8</f>
        <v>3687.4481820359083</v>
      </c>
      <c r="E24" s="94">
        <f>C24*1.02</f>
        <v>30089.577165413011</v>
      </c>
      <c r="F24" s="95">
        <f t="shared" ref="F24" si="27">E24/8</f>
        <v>3761.1971456766264</v>
      </c>
      <c r="G24" s="96">
        <f>E24*1.02</f>
        <v>30691.368708721271</v>
      </c>
      <c r="H24" s="93">
        <f t="shared" ref="H24" si="28">G24/8</f>
        <v>3836.4210885901589</v>
      </c>
      <c r="I24" s="94">
        <f>G24*1.017</f>
        <v>31213.121976769529</v>
      </c>
      <c r="J24" s="95">
        <f t="shared" ref="J24" si="29">I24/8</f>
        <v>3901.6402470961912</v>
      </c>
      <c r="K24" s="96">
        <f>I24*1.015</f>
        <v>31681.31880642107</v>
      </c>
      <c r="L24" s="93">
        <f t="shared" ref="L24" si="30">K24/8</f>
        <v>3960.1648508026337</v>
      </c>
      <c r="M24" s="78">
        <v>27961.692375627743</v>
      </c>
    </row>
    <row r="25" spans="1:13" x14ac:dyDescent="0.25">
      <c r="A25" s="1"/>
      <c r="B25" s="59"/>
      <c r="C25" s="66"/>
      <c r="D25" s="67"/>
      <c r="E25" s="25"/>
      <c r="F25" s="99"/>
      <c r="G25" s="100"/>
      <c r="H25" s="101"/>
      <c r="I25" s="25"/>
      <c r="J25" s="102"/>
      <c r="K25" s="100"/>
      <c r="L25" s="89"/>
    </row>
    <row r="26" spans="1:13" ht="12.75" customHeight="1" x14ac:dyDescent="0.25">
      <c r="A26" s="4">
        <v>6</v>
      </c>
      <c r="B26" s="58" t="s">
        <v>1508</v>
      </c>
      <c r="C26" s="92">
        <f t="shared" si="5"/>
        <v>27833.749006257156</v>
      </c>
      <c r="D26" s="93">
        <f t="shared" ref="D26" si="31">C26/8</f>
        <v>3479.2186257821445</v>
      </c>
      <c r="E26" s="94">
        <f>C26*1.02</f>
        <v>28390.423986382299</v>
      </c>
      <c r="F26" s="95">
        <f t="shared" ref="F26" si="32">E26/8</f>
        <v>3548.8029982977873</v>
      </c>
      <c r="G26" s="96">
        <f t="shared" ref="G26" si="33">E26*1.02</f>
        <v>28958.232466109945</v>
      </c>
      <c r="H26" s="93">
        <f t="shared" ref="H26" si="34">G26/8</f>
        <v>3619.7790582637431</v>
      </c>
      <c r="I26" s="94">
        <f t="shared" si="10"/>
        <v>29450.522418033812</v>
      </c>
      <c r="J26" s="95">
        <f t="shared" ref="J26" si="35">I26/8</f>
        <v>3681.3153022542265</v>
      </c>
      <c r="K26" s="96">
        <f t="shared" si="12"/>
        <v>29892.280254304314</v>
      </c>
      <c r="L26" s="93">
        <f t="shared" ref="L26" si="36">K26/8</f>
        <v>3736.5350317880393</v>
      </c>
      <c r="M26" s="78">
        <v>26382.700479864605</v>
      </c>
    </row>
    <row r="27" spans="1:13" x14ac:dyDescent="0.25">
      <c r="A27" s="1"/>
      <c r="B27" s="59"/>
      <c r="C27" s="66"/>
      <c r="D27" s="67"/>
      <c r="E27" s="25"/>
      <c r="F27" s="99"/>
      <c r="G27" s="100"/>
      <c r="H27" s="101"/>
      <c r="I27" s="25"/>
      <c r="J27" s="102"/>
      <c r="K27" s="100"/>
      <c r="L27" s="89"/>
    </row>
    <row r="28" spans="1:13" x14ac:dyDescent="0.25">
      <c r="A28" s="1"/>
      <c r="B28" s="281" t="s">
        <v>809</v>
      </c>
      <c r="C28" s="66"/>
      <c r="D28" s="67"/>
      <c r="E28" s="25"/>
      <c r="F28" s="99"/>
      <c r="G28" s="100"/>
      <c r="H28" s="101"/>
      <c r="I28" s="25"/>
      <c r="J28" s="102"/>
      <c r="K28" s="100"/>
      <c r="L28" s="89"/>
    </row>
    <row r="29" spans="1:13" x14ac:dyDescent="0.25">
      <c r="A29" s="4">
        <v>7</v>
      </c>
      <c r="B29" s="58" t="s">
        <v>1509</v>
      </c>
      <c r="C29" s="92">
        <f t="shared" si="5"/>
        <v>30760.741461025536</v>
      </c>
      <c r="D29" s="93">
        <f t="shared" ref="D29" si="37">C29/8</f>
        <v>3845.0926826281921</v>
      </c>
      <c r="E29" s="94">
        <f>C29*1.02</f>
        <v>31375.956290246049</v>
      </c>
      <c r="F29" s="95">
        <f t="shared" ref="F29" si="38">E29/8</f>
        <v>3921.9945362807562</v>
      </c>
      <c r="G29" s="96">
        <f t="shared" ref="G29" si="39">E29*1.02</f>
        <v>32003.475416050969</v>
      </c>
      <c r="H29" s="93">
        <f t="shared" ref="H29" si="40">G29/8</f>
        <v>4000.4344270063712</v>
      </c>
      <c r="I29" s="94">
        <f t="shared" si="10"/>
        <v>32547.534498123834</v>
      </c>
      <c r="J29" s="95">
        <f t="shared" ref="J29" si="41">I29/8</f>
        <v>4068.4418122654793</v>
      </c>
      <c r="K29" s="96">
        <f t="shared" si="12"/>
        <v>33035.747515595685</v>
      </c>
      <c r="L29" s="93">
        <f t="shared" ref="L29" si="42">K29/8</f>
        <v>4129.4684394494607</v>
      </c>
      <c r="M29" s="78">
        <v>29157.100910924681</v>
      </c>
    </row>
    <row r="30" spans="1:13" x14ac:dyDescent="0.25">
      <c r="A30" s="1"/>
      <c r="B30" s="59"/>
      <c r="C30" s="66"/>
      <c r="D30" s="67"/>
      <c r="E30" s="25"/>
      <c r="F30" s="99"/>
      <c r="G30" s="100"/>
      <c r="H30" s="101"/>
      <c r="I30" s="25"/>
      <c r="J30" s="102"/>
      <c r="K30" s="100"/>
      <c r="L30" s="89"/>
    </row>
    <row r="31" spans="1:13" ht="26.4" x14ac:dyDescent="0.25">
      <c r="A31" s="4">
        <v>8</v>
      </c>
      <c r="B31" s="283" t="s">
        <v>1510</v>
      </c>
      <c r="C31" s="92">
        <f t="shared" si="5"/>
        <v>27833.749006257156</v>
      </c>
      <c r="D31" s="93">
        <f t="shared" ref="D31" si="43">C31/8</f>
        <v>3479.2186257821445</v>
      </c>
      <c r="E31" s="94">
        <f>C31*1.02</f>
        <v>28390.423986382299</v>
      </c>
      <c r="F31" s="95">
        <f t="shared" ref="F31" si="44">E31/8</f>
        <v>3548.8029982977873</v>
      </c>
      <c r="G31" s="96">
        <f t="shared" ref="G31" si="45">E31*1.02</f>
        <v>28958.232466109945</v>
      </c>
      <c r="H31" s="93">
        <f t="shared" ref="H31" si="46">G31/8</f>
        <v>3619.7790582637431</v>
      </c>
      <c r="I31" s="94">
        <f t="shared" si="10"/>
        <v>29450.522418033812</v>
      </c>
      <c r="J31" s="95">
        <f t="shared" ref="J31" si="47">I31/8</f>
        <v>3681.3153022542265</v>
      </c>
      <c r="K31" s="96">
        <f t="shared" si="12"/>
        <v>29892.280254304314</v>
      </c>
      <c r="L31" s="93">
        <f t="shared" ref="L31" si="48">K31/8</f>
        <v>3736.5350317880393</v>
      </c>
      <c r="M31" s="78">
        <v>26382.700479864605</v>
      </c>
    </row>
    <row r="32" spans="1:13" x14ac:dyDescent="0.25">
      <c r="A32" s="1"/>
      <c r="B32" s="59"/>
      <c r="C32" s="66"/>
      <c r="D32" s="67"/>
      <c r="E32" s="25"/>
      <c r="F32" s="99"/>
      <c r="G32" s="100"/>
      <c r="H32" s="101"/>
      <c r="I32" s="25"/>
      <c r="J32" s="102"/>
      <c r="K32" s="100"/>
      <c r="L32" s="89"/>
    </row>
    <row r="33" spans="1:13" x14ac:dyDescent="0.25">
      <c r="A33" s="1"/>
      <c r="B33" s="59"/>
      <c r="C33" s="66"/>
      <c r="D33" s="67"/>
      <c r="E33" s="25"/>
      <c r="F33" s="99"/>
      <c r="G33" s="100"/>
      <c r="H33" s="101"/>
      <c r="I33" s="25"/>
      <c r="J33" s="102"/>
      <c r="K33" s="100"/>
      <c r="L33" s="89"/>
    </row>
    <row r="34" spans="1:13" x14ac:dyDescent="0.25">
      <c r="A34" s="1"/>
      <c r="B34" s="59"/>
      <c r="C34" s="66"/>
      <c r="D34" s="67"/>
      <c r="E34" s="25"/>
      <c r="F34" s="99"/>
      <c r="G34" s="100"/>
      <c r="H34" s="101"/>
      <c r="I34" s="25"/>
      <c r="J34" s="102"/>
      <c r="K34" s="100"/>
      <c r="L34" s="89"/>
    </row>
    <row r="35" spans="1:13" x14ac:dyDescent="0.25">
      <c r="A35" s="1"/>
      <c r="B35" s="281" t="s">
        <v>810</v>
      </c>
      <c r="C35" s="66"/>
      <c r="D35" s="67"/>
      <c r="E35" s="25"/>
      <c r="F35" s="99"/>
      <c r="G35" s="100"/>
      <c r="H35" s="101"/>
      <c r="I35" s="25"/>
      <c r="J35" s="102"/>
      <c r="K35" s="100"/>
      <c r="L35" s="89"/>
    </row>
    <row r="36" spans="1:13" x14ac:dyDescent="0.25">
      <c r="A36" s="4">
        <v>9</v>
      </c>
      <c r="B36" s="58" t="s">
        <v>1511</v>
      </c>
      <c r="C36" s="92">
        <f t="shared" si="5"/>
        <v>30760.741461025536</v>
      </c>
      <c r="D36" s="93">
        <f t="shared" ref="D36" si="49">C36/8</f>
        <v>3845.0926826281921</v>
      </c>
      <c r="E36" s="94">
        <f>C36*1.02</f>
        <v>31375.956290246049</v>
      </c>
      <c r="F36" s="95">
        <f t="shared" ref="F36" si="50">E36/8</f>
        <v>3921.9945362807562</v>
      </c>
      <c r="G36" s="96">
        <f t="shared" ref="G36" si="51">E36*1.02</f>
        <v>32003.475416050969</v>
      </c>
      <c r="H36" s="93">
        <f t="shared" ref="H36" si="52">G36/8</f>
        <v>4000.4344270063712</v>
      </c>
      <c r="I36" s="94">
        <f t="shared" si="10"/>
        <v>32547.534498123834</v>
      </c>
      <c r="J36" s="95">
        <f t="shared" ref="J36" si="53">I36/8</f>
        <v>4068.4418122654793</v>
      </c>
      <c r="K36" s="96">
        <f t="shared" si="12"/>
        <v>33035.747515595685</v>
      </c>
      <c r="L36" s="93">
        <f t="shared" ref="L36" si="54">K36/8</f>
        <v>4129.4684394494607</v>
      </c>
      <c r="M36" s="78">
        <v>29157.100910924681</v>
      </c>
    </row>
    <row r="37" spans="1:13" x14ac:dyDescent="0.25">
      <c r="A37" s="1"/>
      <c r="B37" s="59"/>
      <c r="C37" s="66"/>
      <c r="D37" s="67"/>
      <c r="E37" s="25"/>
      <c r="F37" s="99"/>
      <c r="G37" s="100"/>
      <c r="H37" s="101"/>
      <c r="I37" s="25"/>
      <c r="J37" s="102"/>
      <c r="K37" s="100"/>
      <c r="L37" s="89"/>
    </row>
    <row r="38" spans="1:13" x14ac:dyDescent="0.25">
      <c r="A38" s="4">
        <v>10</v>
      </c>
      <c r="B38" s="282" t="s">
        <v>1512</v>
      </c>
      <c r="C38" s="66"/>
      <c r="D38" s="67"/>
      <c r="E38" s="25"/>
      <c r="F38" s="99"/>
      <c r="G38" s="100"/>
      <c r="H38" s="101"/>
      <c r="I38" s="25"/>
      <c r="J38" s="102"/>
      <c r="K38" s="100"/>
      <c r="L38" s="89"/>
    </row>
    <row r="39" spans="1:13" x14ac:dyDescent="0.25">
      <c r="A39" s="1"/>
      <c r="B39" s="59"/>
      <c r="C39" s="66"/>
      <c r="D39" s="67"/>
      <c r="E39" s="25"/>
      <c r="F39" s="99"/>
      <c r="G39" s="100"/>
      <c r="H39" s="101"/>
      <c r="I39" s="25"/>
      <c r="J39" s="102"/>
      <c r="K39" s="100"/>
      <c r="L39" s="89"/>
    </row>
    <row r="40" spans="1:13" x14ac:dyDescent="0.25">
      <c r="A40" s="4">
        <v>11</v>
      </c>
      <c r="B40" s="58" t="s">
        <v>1513</v>
      </c>
      <c r="C40" s="92">
        <f t="shared" si="5"/>
        <v>27833.749006257156</v>
      </c>
      <c r="D40" s="93">
        <f t="shared" ref="D40" si="55">C40/8</f>
        <v>3479.2186257821445</v>
      </c>
      <c r="E40" s="94">
        <f>C40*1.02</f>
        <v>28390.423986382299</v>
      </c>
      <c r="F40" s="95">
        <f t="shared" ref="F40" si="56">E40/8</f>
        <v>3548.8029982977873</v>
      </c>
      <c r="G40" s="96">
        <f t="shared" ref="G40" si="57">E40*1.02</f>
        <v>28958.232466109945</v>
      </c>
      <c r="H40" s="93">
        <f t="shared" ref="H40" si="58">G40/8</f>
        <v>3619.7790582637431</v>
      </c>
      <c r="I40" s="94">
        <f t="shared" si="10"/>
        <v>29450.522418033812</v>
      </c>
      <c r="J40" s="95">
        <f t="shared" ref="J40" si="59">I40/8</f>
        <v>3681.3153022542265</v>
      </c>
      <c r="K40" s="96">
        <f t="shared" si="12"/>
        <v>29892.280254304314</v>
      </c>
      <c r="L40" s="93">
        <f t="shared" ref="L40" si="60">K40/8</f>
        <v>3736.5350317880393</v>
      </c>
      <c r="M40" s="78">
        <v>26382.700479864605</v>
      </c>
    </row>
    <row r="41" spans="1:13" x14ac:dyDescent="0.25">
      <c r="A41" s="1"/>
      <c r="B41" s="59"/>
      <c r="C41" s="66"/>
      <c r="D41" s="67"/>
      <c r="E41" s="25"/>
      <c r="F41" s="99"/>
      <c r="G41" s="100"/>
      <c r="H41" s="101"/>
      <c r="I41" s="25"/>
      <c r="J41" s="102"/>
      <c r="K41" s="100"/>
      <c r="L41" s="89"/>
    </row>
    <row r="42" spans="1:13" x14ac:dyDescent="0.25">
      <c r="A42" s="1"/>
      <c r="B42" s="281" t="s">
        <v>811</v>
      </c>
      <c r="C42" s="66"/>
      <c r="D42" s="67"/>
      <c r="E42" s="25"/>
      <c r="F42" s="99"/>
      <c r="G42" s="100"/>
      <c r="H42" s="101"/>
      <c r="I42" s="25"/>
      <c r="J42" s="102"/>
      <c r="K42" s="100"/>
      <c r="L42" s="89"/>
    </row>
    <row r="43" spans="1:13" ht="26.4" x14ac:dyDescent="0.25">
      <c r="A43" s="4">
        <v>12</v>
      </c>
      <c r="B43" s="58" t="s">
        <v>1514</v>
      </c>
      <c r="C43" s="92">
        <f t="shared" si="5"/>
        <v>30760.741461025536</v>
      </c>
      <c r="D43" s="93">
        <f t="shared" ref="D43:L47" si="61">C43/8</f>
        <v>3845.0926826281921</v>
      </c>
      <c r="E43" s="94">
        <f>C43*1.02</f>
        <v>31375.956290246049</v>
      </c>
      <c r="F43" s="95">
        <f t="shared" si="61"/>
        <v>3921.9945362807562</v>
      </c>
      <c r="G43" s="96">
        <f t="shared" ref="G43" si="62">E43*1.02</f>
        <v>32003.475416050969</v>
      </c>
      <c r="H43" s="93">
        <f t="shared" si="61"/>
        <v>4000.4344270063712</v>
      </c>
      <c r="I43" s="94">
        <f t="shared" si="10"/>
        <v>32547.534498123834</v>
      </c>
      <c r="J43" s="95">
        <f t="shared" si="61"/>
        <v>4068.4418122654793</v>
      </c>
      <c r="K43" s="96">
        <f t="shared" si="12"/>
        <v>33035.747515595685</v>
      </c>
      <c r="L43" s="93">
        <f t="shared" si="61"/>
        <v>4129.4684394494607</v>
      </c>
      <c r="M43" s="78">
        <v>29157.100910924681</v>
      </c>
    </row>
    <row r="44" spans="1:13" x14ac:dyDescent="0.25">
      <c r="A44" s="1"/>
      <c r="B44" s="59"/>
      <c r="C44" s="66"/>
      <c r="D44" s="67"/>
      <c r="E44" s="25"/>
      <c r="F44" s="99"/>
      <c r="G44" s="100"/>
      <c r="H44" s="101"/>
      <c r="I44" s="25"/>
      <c r="J44" s="102"/>
      <c r="K44" s="100"/>
      <c r="L44" s="89"/>
    </row>
    <row r="45" spans="1:13" x14ac:dyDescent="0.25">
      <c r="A45" s="4">
        <v>13</v>
      </c>
      <c r="B45" s="282" t="s">
        <v>1515</v>
      </c>
      <c r="C45" s="92">
        <f t="shared" si="5"/>
        <v>29499.585456287266</v>
      </c>
      <c r="D45" s="93">
        <f t="shared" ref="D45" si="63">C45/8</f>
        <v>3687.4481820359083</v>
      </c>
      <c r="E45" s="94">
        <f>C45*1.02</f>
        <v>30089.577165413011</v>
      </c>
      <c r="F45" s="95">
        <f t="shared" si="61"/>
        <v>3761.1971456766264</v>
      </c>
      <c r="G45" s="96">
        <f t="shared" ref="G45" si="64">E45*1.02</f>
        <v>30691.368708721271</v>
      </c>
      <c r="H45" s="93">
        <f t="shared" si="61"/>
        <v>3836.4210885901589</v>
      </c>
      <c r="I45" s="94">
        <f t="shared" si="10"/>
        <v>31213.121976769529</v>
      </c>
      <c r="J45" s="95">
        <f t="shared" si="61"/>
        <v>3901.6402470961912</v>
      </c>
      <c r="K45" s="96">
        <f t="shared" si="12"/>
        <v>31681.31880642107</v>
      </c>
      <c r="L45" s="93">
        <f t="shared" si="61"/>
        <v>3960.1648508026337</v>
      </c>
      <c r="M45" s="78">
        <v>27961.692375627743</v>
      </c>
    </row>
    <row r="46" spans="1:13" x14ac:dyDescent="0.25">
      <c r="A46" s="1"/>
      <c r="B46" s="59"/>
      <c r="C46" s="66"/>
      <c r="D46" s="67"/>
      <c r="E46" s="25"/>
      <c r="F46" s="99"/>
      <c r="G46" s="100"/>
      <c r="H46" s="101"/>
      <c r="I46" s="25"/>
      <c r="J46" s="102"/>
      <c r="K46" s="100"/>
      <c r="L46" s="89"/>
    </row>
    <row r="47" spans="1:13" x14ac:dyDescent="0.25">
      <c r="A47" s="4">
        <v>14</v>
      </c>
      <c r="B47" s="58" t="s">
        <v>1516</v>
      </c>
      <c r="C47" s="92">
        <f t="shared" si="5"/>
        <v>27833.749006257156</v>
      </c>
      <c r="D47" s="93">
        <f t="shared" ref="D47" si="65">C47/8</f>
        <v>3479.2186257821445</v>
      </c>
      <c r="E47" s="94">
        <f>C47*1.02</f>
        <v>28390.423986382299</v>
      </c>
      <c r="F47" s="95">
        <f t="shared" si="61"/>
        <v>3548.8029982977873</v>
      </c>
      <c r="G47" s="96">
        <f t="shared" ref="G47" si="66">E47*1.02</f>
        <v>28958.232466109945</v>
      </c>
      <c r="H47" s="93">
        <f t="shared" si="61"/>
        <v>3619.7790582637431</v>
      </c>
      <c r="I47" s="94">
        <f t="shared" si="10"/>
        <v>29450.522418033812</v>
      </c>
      <c r="J47" s="95">
        <f t="shared" si="61"/>
        <v>3681.3153022542265</v>
      </c>
      <c r="K47" s="96">
        <f t="shared" si="12"/>
        <v>29892.280254304314</v>
      </c>
      <c r="L47" s="93">
        <f t="shared" si="61"/>
        <v>3736.5350317880393</v>
      </c>
      <c r="M47" s="78">
        <v>26382.700479864605</v>
      </c>
    </row>
    <row r="48" spans="1:13" x14ac:dyDescent="0.25">
      <c r="A48" s="1"/>
      <c r="B48" s="59"/>
      <c r="C48" s="66"/>
      <c r="D48" s="67"/>
      <c r="E48" s="25"/>
      <c r="F48" s="99"/>
      <c r="G48" s="100"/>
      <c r="H48" s="101"/>
      <c r="I48" s="25"/>
      <c r="J48" s="102"/>
      <c r="K48" s="100"/>
      <c r="L48" s="89"/>
    </row>
    <row r="49" spans="1:13" x14ac:dyDescent="0.25">
      <c r="A49" s="1"/>
      <c r="B49" s="281" t="s">
        <v>812</v>
      </c>
      <c r="C49" s="66"/>
      <c r="D49" s="67"/>
      <c r="E49" s="25"/>
      <c r="F49" s="99"/>
      <c r="G49" s="100"/>
      <c r="H49" s="101"/>
      <c r="I49" s="25"/>
      <c r="J49" s="102"/>
      <c r="K49" s="100"/>
      <c r="L49" s="89"/>
    </row>
    <row r="50" spans="1:13" x14ac:dyDescent="0.25">
      <c r="A50" s="4">
        <v>15</v>
      </c>
      <c r="B50" s="58" t="s">
        <v>1517</v>
      </c>
      <c r="C50" s="92">
        <f t="shared" si="5"/>
        <v>30760.741461025536</v>
      </c>
      <c r="D50" s="93">
        <f t="shared" ref="D50" si="67">C50/8</f>
        <v>3845.0926826281921</v>
      </c>
      <c r="E50" s="94">
        <f>C50*1.02</f>
        <v>31375.956290246049</v>
      </c>
      <c r="F50" s="95">
        <f t="shared" ref="F50" si="68">E50/8</f>
        <v>3921.9945362807562</v>
      </c>
      <c r="G50" s="96">
        <f t="shared" ref="G50" si="69">E50*1.02</f>
        <v>32003.475416050969</v>
      </c>
      <c r="H50" s="93">
        <f t="shared" ref="H50" si="70">G50/8</f>
        <v>4000.4344270063712</v>
      </c>
      <c r="I50" s="94">
        <f t="shared" si="10"/>
        <v>32547.534498123834</v>
      </c>
      <c r="J50" s="95">
        <f t="shared" ref="J50" si="71">I50/8</f>
        <v>4068.4418122654793</v>
      </c>
      <c r="K50" s="96">
        <f t="shared" si="12"/>
        <v>33035.747515595685</v>
      </c>
      <c r="L50" s="93">
        <f t="shared" ref="L50" si="72">K50/8</f>
        <v>4129.4684394494607</v>
      </c>
      <c r="M50" s="78">
        <v>29157.100910924681</v>
      </c>
    </row>
    <row r="51" spans="1:13" ht="24.9" customHeight="1" x14ac:dyDescent="0.25">
      <c r="A51" s="1"/>
      <c r="B51" s="59"/>
      <c r="C51" s="66"/>
      <c r="D51" s="67"/>
      <c r="E51" s="25"/>
      <c r="F51" s="99"/>
      <c r="G51" s="100"/>
      <c r="H51" s="101"/>
      <c r="I51" s="25"/>
      <c r="J51" s="102"/>
      <c r="K51" s="100"/>
      <c r="L51" s="89"/>
    </row>
    <row r="52" spans="1:13" ht="25.5" customHeight="1" x14ac:dyDescent="0.25">
      <c r="A52" s="4">
        <v>16</v>
      </c>
      <c r="B52" s="282" t="s">
        <v>1518</v>
      </c>
      <c r="C52" s="92">
        <f t="shared" si="5"/>
        <v>29499.585456287266</v>
      </c>
      <c r="D52" s="93">
        <f t="shared" ref="D52" si="73">C52/8</f>
        <v>3687.4481820359083</v>
      </c>
      <c r="E52" s="94">
        <f>C52*1.02</f>
        <v>30089.577165413011</v>
      </c>
      <c r="F52" s="95">
        <f t="shared" ref="F52" si="74">E52/8</f>
        <v>3761.1971456766264</v>
      </c>
      <c r="G52" s="96">
        <f t="shared" ref="G52" si="75">E52*1.02</f>
        <v>30691.368708721271</v>
      </c>
      <c r="H52" s="93">
        <f t="shared" ref="H52" si="76">G52/8</f>
        <v>3836.4210885901589</v>
      </c>
      <c r="I52" s="94">
        <f t="shared" si="10"/>
        <v>31213.121976769529</v>
      </c>
      <c r="J52" s="95">
        <f t="shared" ref="J52" si="77">I52/8</f>
        <v>3901.6402470961912</v>
      </c>
      <c r="K52" s="96">
        <f t="shared" si="12"/>
        <v>31681.31880642107</v>
      </c>
      <c r="L52" s="93">
        <f t="shared" ref="L52" si="78">K52/8</f>
        <v>3960.1648508026337</v>
      </c>
      <c r="M52" s="78">
        <v>27961.692375627743</v>
      </c>
    </row>
    <row r="53" spans="1:13" x14ac:dyDescent="0.25">
      <c r="A53" s="1"/>
      <c r="B53" s="59"/>
      <c r="C53" s="66"/>
      <c r="D53" s="67"/>
      <c r="E53" s="25"/>
      <c r="F53" s="99"/>
      <c r="G53" s="100"/>
      <c r="H53" s="101"/>
      <c r="I53" s="25"/>
      <c r="J53" s="102"/>
      <c r="K53" s="100"/>
      <c r="L53" s="89"/>
    </row>
    <row r="54" spans="1:13" ht="18" customHeight="1" x14ac:dyDescent="0.25">
      <c r="A54" s="4">
        <v>17</v>
      </c>
      <c r="B54" s="58" t="s">
        <v>1519</v>
      </c>
      <c r="C54" s="92">
        <f t="shared" si="5"/>
        <v>27833.749006257156</v>
      </c>
      <c r="D54" s="93">
        <f t="shared" ref="D54" si="79">C54/8</f>
        <v>3479.2186257821445</v>
      </c>
      <c r="E54" s="94">
        <f>C54*1.02</f>
        <v>28390.423986382299</v>
      </c>
      <c r="F54" s="95">
        <f t="shared" ref="F54" si="80">E54/8</f>
        <v>3548.8029982977873</v>
      </c>
      <c r="G54" s="96">
        <f t="shared" ref="G54" si="81">E54*1.02</f>
        <v>28958.232466109945</v>
      </c>
      <c r="H54" s="93">
        <f t="shared" ref="H54" si="82">G54/8</f>
        <v>3619.7790582637431</v>
      </c>
      <c r="I54" s="94">
        <f t="shared" si="10"/>
        <v>29450.522418033812</v>
      </c>
      <c r="J54" s="95">
        <f t="shared" ref="J54" si="83">I54/8</f>
        <v>3681.3153022542265</v>
      </c>
      <c r="K54" s="96">
        <f t="shared" si="12"/>
        <v>29892.280254304314</v>
      </c>
      <c r="L54" s="93">
        <f t="shared" ref="L54" si="84">K54/8</f>
        <v>3736.5350317880393</v>
      </c>
      <c r="M54" s="78">
        <v>26382.700479864605</v>
      </c>
    </row>
    <row r="55" spans="1:13" x14ac:dyDescent="0.25">
      <c r="A55" s="1"/>
      <c r="B55" s="59"/>
      <c r="C55" s="66"/>
      <c r="D55" s="67"/>
      <c r="E55" s="25"/>
      <c r="F55" s="99"/>
      <c r="G55" s="100"/>
      <c r="H55" s="101"/>
      <c r="I55" s="25"/>
      <c r="J55" s="102"/>
      <c r="K55" s="100"/>
      <c r="L55" s="89"/>
    </row>
    <row r="56" spans="1:13" x14ac:dyDescent="0.25">
      <c r="A56" s="1"/>
      <c r="B56" s="281" t="s">
        <v>813</v>
      </c>
      <c r="C56" s="66"/>
      <c r="D56" s="67"/>
      <c r="E56" s="25"/>
      <c r="F56" s="99"/>
      <c r="G56" s="100"/>
      <c r="H56" s="101"/>
      <c r="I56" s="25"/>
      <c r="J56" s="102"/>
      <c r="K56" s="100"/>
      <c r="L56" s="89"/>
    </row>
    <row r="57" spans="1:13" x14ac:dyDescent="0.25">
      <c r="A57" s="4">
        <v>18</v>
      </c>
      <c r="B57" s="58" t="s">
        <v>1520</v>
      </c>
      <c r="C57" s="92">
        <f t="shared" si="5"/>
        <v>30760.741461025536</v>
      </c>
      <c r="D57" s="93">
        <f t="shared" ref="D57" si="85">C57/8</f>
        <v>3845.0926826281921</v>
      </c>
      <c r="E57" s="94">
        <f>C57*1.02</f>
        <v>31375.956290246049</v>
      </c>
      <c r="F57" s="95">
        <f t="shared" ref="F57" si="86">E57/8</f>
        <v>3921.9945362807562</v>
      </c>
      <c r="G57" s="96">
        <f t="shared" ref="G57" si="87">E57*1.02</f>
        <v>32003.475416050969</v>
      </c>
      <c r="H57" s="93">
        <f t="shared" ref="H57" si="88">G57/8</f>
        <v>4000.4344270063712</v>
      </c>
      <c r="I57" s="94">
        <f t="shared" si="10"/>
        <v>32547.534498123834</v>
      </c>
      <c r="J57" s="95">
        <f t="shared" ref="J57" si="89">I57/8</f>
        <v>4068.4418122654793</v>
      </c>
      <c r="K57" s="96">
        <f t="shared" si="12"/>
        <v>33035.747515595685</v>
      </c>
      <c r="L57" s="93">
        <f t="shared" ref="L57" si="90">K57/8</f>
        <v>4129.4684394494607</v>
      </c>
      <c r="M57" s="78">
        <v>29157.100910924681</v>
      </c>
    </row>
    <row r="58" spans="1:13" x14ac:dyDescent="0.25">
      <c r="A58" s="1"/>
      <c r="B58" s="59"/>
      <c r="C58" s="66"/>
      <c r="D58" s="67"/>
      <c r="E58" s="25"/>
      <c r="F58" s="99"/>
      <c r="G58" s="100"/>
      <c r="H58" s="101"/>
      <c r="I58" s="25"/>
      <c r="J58" s="102"/>
      <c r="K58" s="100"/>
      <c r="L58" s="89"/>
    </row>
    <row r="59" spans="1:13" x14ac:dyDescent="0.25">
      <c r="A59" s="4">
        <v>19</v>
      </c>
      <c r="B59" s="282" t="s">
        <v>1521</v>
      </c>
      <c r="C59" s="92">
        <f t="shared" si="5"/>
        <v>29499.585456287266</v>
      </c>
      <c r="D59" s="93">
        <f t="shared" ref="D59" si="91">C59/8</f>
        <v>3687.4481820359083</v>
      </c>
      <c r="E59" s="94">
        <f>C59*1.02</f>
        <v>30089.577165413011</v>
      </c>
      <c r="F59" s="95">
        <f t="shared" ref="F59" si="92">E59/8</f>
        <v>3761.1971456766264</v>
      </c>
      <c r="G59" s="96">
        <f t="shared" ref="G59" si="93">E59*1.02</f>
        <v>30691.368708721271</v>
      </c>
      <c r="H59" s="93">
        <f t="shared" ref="H59" si="94">G59/8</f>
        <v>3836.4210885901589</v>
      </c>
      <c r="I59" s="94">
        <f t="shared" si="10"/>
        <v>31213.121976769529</v>
      </c>
      <c r="J59" s="95">
        <f t="shared" ref="J59" si="95">I59/8</f>
        <v>3901.6402470961912</v>
      </c>
      <c r="K59" s="96">
        <f t="shared" si="12"/>
        <v>31681.31880642107</v>
      </c>
      <c r="L59" s="93">
        <f t="shared" ref="L59" si="96">K59/8</f>
        <v>3960.1648508026337</v>
      </c>
      <c r="M59" s="78">
        <v>27961.692375627743</v>
      </c>
    </row>
    <row r="60" spans="1:13" x14ac:dyDescent="0.25">
      <c r="A60" s="1"/>
      <c r="B60" s="59"/>
      <c r="C60" s="66"/>
      <c r="D60" s="67"/>
      <c r="E60" s="25"/>
      <c r="F60" s="99"/>
      <c r="G60" s="100"/>
      <c r="H60" s="101"/>
      <c r="I60" s="25"/>
      <c r="J60" s="102"/>
      <c r="K60" s="100"/>
      <c r="L60" s="89"/>
    </row>
    <row r="61" spans="1:13" x14ac:dyDescent="0.25">
      <c r="A61" s="4">
        <v>20</v>
      </c>
      <c r="B61" s="58" t="s">
        <v>1522</v>
      </c>
      <c r="C61" s="92">
        <f t="shared" si="5"/>
        <v>27833.749006257156</v>
      </c>
      <c r="D61" s="93">
        <f t="shared" ref="D61" si="97">C61/8</f>
        <v>3479.2186257821445</v>
      </c>
      <c r="E61" s="94">
        <f>C61*1.02</f>
        <v>28390.423986382299</v>
      </c>
      <c r="F61" s="95">
        <f t="shared" ref="F61" si="98">E61/8</f>
        <v>3548.8029982977873</v>
      </c>
      <c r="G61" s="96">
        <f t="shared" ref="G61" si="99">E61*1.02</f>
        <v>28958.232466109945</v>
      </c>
      <c r="H61" s="93">
        <f t="shared" ref="H61" si="100">G61/8</f>
        <v>3619.7790582637431</v>
      </c>
      <c r="I61" s="94">
        <f t="shared" si="10"/>
        <v>29450.522418033812</v>
      </c>
      <c r="J61" s="95">
        <f t="shared" ref="J61" si="101">I61/8</f>
        <v>3681.3153022542265</v>
      </c>
      <c r="K61" s="96">
        <f t="shared" si="12"/>
        <v>29892.280254304314</v>
      </c>
      <c r="L61" s="93">
        <f t="shared" ref="L61" si="102">K61/8</f>
        <v>3736.5350317880393</v>
      </c>
      <c r="M61" s="78">
        <v>26382.700479864605</v>
      </c>
    </row>
    <row r="62" spans="1:13" x14ac:dyDescent="0.25">
      <c r="A62" s="1"/>
      <c r="B62" s="59"/>
      <c r="C62" s="66"/>
      <c r="D62" s="67"/>
      <c r="E62" s="25"/>
      <c r="F62" s="99"/>
      <c r="G62" s="100"/>
      <c r="H62" s="101"/>
      <c r="I62" s="25"/>
      <c r="J62" s="102"/>
      <c r="K62" s="100"/>
      <c r="L62" s="89"/>
    </row>
    <row r="63" spans="1:13" x14ac:dyDescent="0.25">
      <c r="A63" s="1"/>
      <c r="B63" s="281" t="s">
        <v>814</v>
      </c>
      <c r="C63" s="66"/>
      <c r="D63" s="67"/>
      <c r="E63" s="25"/>
      <c r="F63" s="99"/>
      <c r="G63" s="100"/>
      <c r="H63" s="101"/>
      <c r="I63" s="25"/>
      <c r="J63" s="102"/>
      <c r="K63" s="100"/>
      <c r="L63" s="89"/>
    </row>
    <row r="64" spans="1:13" ht="26.4" x14ac:dyDescent="0.25">
      <c r="A64" s="4">
        <v>21</v>
      </c>
      <c r="B64" s="58" t="s">
        <v>1523</v>
      </c>
      <c r="C64" s="92">
        <f t="shared" si="5"/>
        <v>30760.741461025536</v>
      </c>
      <c r="D64" s="93">
        <f t="shared" ref="D64" si="103">C64/8</f>
        <v>3845.0926826281921</v>
      </c>
      <c r="E64" s="94">
        <f>C64*1.02</f>
        <v>31375.956290246049</v>
      </c>
      <c r="F64" s="95">
        <f t="shared" ref="F64" si="104">E64/8</f>
        <v>3921.9945362807562</v>
      </c>
      <c r="G64" s="96">
        <f t="shared" ref="G64" si="105">E64*1.02</f>
        <v>32003.475416050969</v>
      </c>
      <c r="H64" s="93">
        <f t="shared" ref="H64" si="106">G64/8</f>
        <v>4000.4344270063712</v>
      </c>
      <c r="I64" s="94">
        <f t="shared" si="10"/>
        <v>32547.534498123834</v>
      </c>
      <c r="J64" s="95">
        <f t="shared" ref="J64" si="107">I64/8</f>
        <v>4068.4418122654793</v>
      </c>
      <c r="K64" s="96">
        <f t="shared" si="12"/>
        <v>33035.747515595685</v>
      </c>
      <c r="L64" s="93">
        <f t="shared" ref="L64" si="108">K64/8</f>
        <v>4129.4684394494607</v>
      </c>
      <c r="M64" s="78">
        <v>29157.100910924681</v>
      </c>
    </row>
    <row r="65" spans="1:13" x14ac:dyDescent="0.25">
      <c r="A65" s="1"/>
      <c r="B65" s="59"/>
      <c r="C65" s="66"/>
      <c r="D65" s="67"/>
      <c r="E65" s="25"/>
      <c r="F65" s="99"/>
      <c r="G65" s="100"/>
      <c r="H65" s="101"/>
      <c r="I65" s="25"/>
      <c r="J65" s="102"/>
      <c r="K65" s="100"/>
      <c r="L65" s="89"/>
    </row>
    <row r="66" spans="1:13" ht="27" customHeight="1" x14ac:dyDescent="0.25">
      <c r="A66" s="4">
        <v>22</v>
      </c>
      <c r="B66" s="282" t="s">
        <v>1524</v>
      </c>
      <c r="C66" s="92">
        <f t="shared" si="5"/>
        <v>29499.585456287266</v>
      </c>
      <c r="D66" s="93">
        <f t="shared" ref="D66" si="109">C66/8</f>
        <v>3687.4481820359083</v>
      </c>
      <c r="E66" s="94">
        <f>C66*1.02</f>
        <v>30089.577165413011</v>
      </c>
      <c r="F66" s="95">
        <f t="shared" ref="F66" si="110">E66/8</f>
        <v>3761.1971456766264</v>
      </c>
      <c r="G66" s="96">
        <f t="shared" ref="G66" si="111">E66*1.02</f>
        <v>30691.368708721271</v>
      </c>
      <c r="H66" s="93">
        <f t="shared" ref="H66" si="112">G66/8</f>
        <v>3836.4210885901589</v>
      </c>
      <c r="I66" s="94">
        <f t="shared" si="10"/>
        <v>31213.121976769529</v>
      </c>
      <c r="J66" s="95">
        <f t="shared" ref="J66" si="113">I66/8</f>
        <v>3901.6402470961912</v>
      </c>
      <c r="K66" s="96">
        <f t="shared" si="12"/>
        <v>31681.31880642107</v>
      </c>
      <c r="L66" s="93">
        <f t="shared" ref="L66" si="114">K66/8</f>
        <v>3960.1648508026337</v>
      </c>
      <c r="M66" s="78">
        <v>27961.692375627743</v>
      </c>
    </row>
    <row r="67" spans="1:13" x14ac:dyDescent="0.25">
      <c r="A67" s="1"/>
      <c r="B67" s="59"/>
      <c r="C67" s="66"/>
      <c r="D67" s="67"/>
      <c r="E67" s="25"/>
      <c r="F67" s="99"/>
      <c r="G67" s="100"/>
      <c r="H67" s="101"/>
      <c r="I67" s="25"/>
      <c r="J67" s="102"/>
      <c r="K67" s="100"/>
      <c r="L67" s="89"/>
    </row>
    <row r="68" spans="1:13" x14ac:dyDescent="0.25">
      <c r="A68" s="4">
        <v>23</v>
      </c>
      <c r="B68" s="58" t="s">
        <v>1525</v>
      </c>
      <c r="C68" s="92">
        <f t="shared" si="5"/>
        <v>27833.749006257156</v>
      </c>
      <c r="D68" s="93">
        <f t="shared" ref="D68" si="115">C68/8</f>
        <v>3479.2186257821445</v>
      </c>
      <c r="E68" s="94">
        <f>C68*1.02</f>
        <v>28390.423986382299</v>
      </c>
      <c r="F68" s="95">
        <f t="shared" ref="F68" si="116">E68/8</f>
        <v>3548.8029982977873</v>
      </c>
      <c r="G68" s="96">
        <f t="shared" ref="G68" si="117">E68*1.02</f>
        <v>28958.232466109945</v>
      </c>
      <c r="H68" s="93">
        <f t="shared" ref="H68" si="118">G68/8</f>
        <v>3619.7790582637431</v>
      </c>
      <c r="I68" s="94">
        <f t="shared" si="10"/>
        <v>29450.522418033812</v>
      </c>
      <c r="J68" s="95">
        <f t="shared" ref="J68" si="119">I68/8</f>
        <v>3681.3153022542265</v>
      </c>
      <c r="K68" s="96">
        <f t="shared" si="12"/>
        <v>29892.280254304314</v>
      </c>
      <c r="L68" s="93">
        <f t="shared" ref="L68" si="120">K68/8</f>
        <v>3736.5350317880393</v>
      </c>
      <c r="M68" s="78">
        <v>26382.700479864605</v>
      </c>
    </row>
    <row r="69" spans="1:13" x14ac:dyDescent="0.25">
      <c r="A69" s="1"/>
      <c r="B69" s="59"/>
      <c r="C69" s="66"/>
      <c r="D69" s="67"/>
      <c r="E69" s="25"/>
      <c r="F69" s="99"/>
      <c r="G69" s="100"/>
      <c r="H69" s="101"/>
      <c r="I69" s="25"/>
      <c r="J69" s="102"/>
      <c r="K69" s="100"/>
      <c r="L69" s="89"/>
    </row>
    <row r="70" spans="1:13" ht="12.75" customHeight="1" x14ac:dyDescent="0.25">
      <c r="A70" s="1"/>
      <c r="B70" s="57" t="s">
        <v>1005</v>
      </c>
      <c r="C70" s="66"/>
      <c r="D70" s="67"/>
      <c r="E70" s="25"/>
      <c r="F70" s="99"/>
      <c r="G70" s="88"/>
      <c r="H70" s="89"/>
      <c r="I70" s="86"/>
      <c r="J70" s="90"/>
      <c r="K70" s="88"/>
      <c r="L70" s="89"/>
      <c r="M70" s="243"/>
    </row>
    <row r="71" spans="1:13" x14ac:dyDescent="0.25">
      <c r="A71" s="1">
        <v>24</v>
      </c>
      <c r="B71" s="59" t="s">
        <v>654</v>
      </c>
      <c r="C71" s="66"/>
      <c r="D71" s="67"/>
      <c r="E71" s="25"/>
      <c r="F71" s="99"/>
      <c r="G71" s="88"/>
      <c r="H71" s="89"/>
      <c r="I71" s="86"/>
      <c r="J71" s="90"/>
      <c r="K71" s="88"/>
      <c r="L71" s="89"/>
    </row>
    <row r="72" spans="1:13" x14ac:dyDescent="0.25">
      <c r="A72" s="1"/>
      <c r="B72" s="109" t="s">
        <v>655</v>
      </c>
      <c r="C72" s="66"/>
      <c r="D72" s="67"/>
      <c r="E72" s="25"/>
      <c r="F72" s="99"/>
      <c r="G72" s="88"/>
      <c r="H72" s="89"/>
      <c r="I72" s="86"/>
      <c r="J72" s="90"/>
      <c r="K72" s="88"/>
      <c r="L72" s="89"/>
    </row>
    <row r="73" spans="1:13" ht="12.75" customHeight="1" x14ac:dyDescent="0.25">
      <c r="A73" s="1"/>
      <c r="B73" s="108" t="s">
        <v>624</v>
      </c>
      <c r="C73" s="66"/>
      <c r="D73" s="67"/>
      <c r="E73" s="25"/>
      <c r="F73" s="99"/>
      <c r="G73" s="88"/>
      <c r="H73" s="89"/>
      <c r="I73" s="86"/>
      <c r="J73" s="90"/>
      <c r="K73" s="88"/>
      <c r="L73" s="89"/>
    </row>
    <row r="74" spans="1:13" ht="63.75" customHeight="1" x14ac:dyDescent="0.25">
      <c r="A74" s="1"/>
      <c r="B74" s="108" t="s">
        <v>625</v>
      </c>
      <c r="C74" s="66"/>
      <c r="D74" s="67"/>
      <c r="E74" s="25"/>
      <c r="F74" s="99"/>
      <c r="G74" s="88"/>
      <c r="H74" s="89"/>
      <c r="I74" s="86"/>
      <c r="J74" s="90"/>
      <c r="K74" s="88"/>
      <c r="L74" s="89"/>
    </row>
    <row r="75" spans="1:13" ht="10.5" customHeight="1" x14ac:dyDescent="0.25">
      <c r="A75" s="1"/>
      <c r="B75" s="108"/>
      <c r="C75" s="66"/>
      <c r="D75" s="67"/>
      <c r="E75" s="25"/>
      <c r="F75" s="99"/>
      <c r="G75" s="88"/>
      <c r="H75" s="89"/>
      <c r="I75" s="86"/>
      <c r="J75" s="90"/>
      <c r="K75" s="88"/>
      <c r="L75" s="89"/>
    </row>
    <row r="76" spans="1:13" ht="27.9" customHeight="1" x14ac:dyDescent="0.25">
      <c r="A76" s="1"/>
      <c r="B76" s="57" t="s">
        <v>30</v>
      </c>
      <c r="C76" s="66"/>
      <c r="D76" s="67"/>
      <c r="E76" s="25"/>
      <c r="F76" s="99"/>
      <c r="G76" s="88"/>
      <c r="H76" s="89"/>
      <c r="I76" s="86"/>
      <c r="J76" s="90"/>
      <c r="K76" s="88"/>
      <c r="L76" s="89"/>
    </row>
    <row r="77" spans="1:13" ht="13.5" customHeight="1" x14ac:dyDescent="0.25">
      <c r="C77" s="19"/>
      <c r="D77" s="19"/>
      <c r="E77" s="21"/>
      <c r="F77" s="25"/>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2"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M258"/>
  <sheetViews>
    <sheetView zoomScaleNormal="100" zoomScaleSheetLayoutView="75" workbookViewId="0">
      <selection sqref="A1:XFD1048576"/>
    </sheetView>
  </sheetViews>
  <sheetFormatPr baseColWidth="10" defaultColWidth="11.44140625" defaultRowHeight="13.2" x14ac:dyDescent="0.25"/>
  <cols>
    <col min="1" max="1" width="4.6640625" style="2" customWidth="1"/>
    <col min="2" max="2" width="109.33203125" style="86" customWidth="1"/>
    <col min="3" max="3" width="14" style="231" bestFit="1" customWidth="1"/>
    <col min="4" max="4" width="14" style="116" bestFit="1" customWidth="1"/>
    <col min="5" max="5" width="12.6640625" style="86" bestFit="1" customWidth="1"/>
    <col min="6" max="7" width="12.6640625" style="116" bestFit="1" customWidth="1"/>
    <col min="8" max="8" width="10" style="87" customWidth="1"/>
    <col min="9" max="9" width="10.44140625" style="78" customWidth="1"/>
    <col min="10" max="10" width="0" style="78" hidden="1" customWidth="1"/>
    <col min="11" max="16384" width="11.44140625" style="78"/>
  </cols>
  <sheetData>
    <row r="1" spans="1:13" ht="15" customHeight="1" x14ac:dyDescent="0.25">
      <c r="A1" s="184" t="s">
        <v>1038</v>
      </c>
      <c r="B1" s="210" t="s">
        <v>379</v>
      </c>
      <c r="C1" s="186" t="s">
        <v>1368</v>
      </c>
      <c r="D1" s="187" t="s">
        <v>1368</v>
      </c>
      <c r="E1" s="188" t="s">
        <v>1368</v>
      </c>
      <c r="F1" s="186" t="s">
        <v>1368</v>
      </c>
      <c r="G1" s="186" t="s">
        <v>1368</v>
      </c>
      <c r="H1" s="211"/>
      <c r="I1" s="2"/>
      <c r="J1" s="78" t="s">
        <v>1370</v>
      </c>
    </row>
    <row r="2" spans="1:13" ht="24.75" customHeight="1" x14ac:dyDescent="0.25">
      <c r="A2" s="189"/>
      <c r="B2" s="212"/>
      <c r="C2" s="190" t="s">
        <v>1375</v>
      </c>
      <c r="D2" s="190" t="s">
        <v>1376</v>
      </c>
      <c r="E2" s="191" t="s">
        <v>1377</v>
      </c>
      <c r="F2" s="190" t="s">
        <v>1378</v>
      </c>
      <c r="G2" s="190" t="s">
        <v>1379</v>
      </c>
      <c r="H2" s="213"/>
      <c r="I2" s="192"/>
      <c r="J2" s="78">
        <v>45778</v>
      </c>
    </row>
    <row r="3" spans="1:13" ht="20.100000000000001" customHeight="1" x14ac:dyDescent="0.25">
      <c r="A3" s="193"/>
      <c r="B3" s="214"/>
      <c r="C3" s="194" t="s">
        <v>862</v>
      </c>
      <c r="D3" s="194" t="s">
        <v>862</v>
      </c>
      <c r="E3" s="194" t="s">
        <v>862</v>
      </c>
      <c r="F3" s="194" t="s">
        <v>862</v>
      </c>
      <c r="G3" s="194" t="s">
        <v>862</v>
      </c>
      <c r="H3" s="215"/>
      <c r="I3" s="195"/>
      <c r="J3" s="198" t="s">
        <v>862</v>
      </c>
    </row>
    <row r="4" spans="1:13" ht="28.5" customHeight="1" x14ac:dyDescent="0.25">
      <c r="A4" s="1"/>
      <c r="B4" s="216" t="s">
        <v>1079</v>
      </c>
      <c r="C4" s="217"/>
    </row>
    <row r="5" spans="1:13" x14ac:dyDescent="0.25">
      <c r="A5" s="4">
        <v>1</v>
      </c>
      <c r="B5" s="218" t="s">
        <v>917</v>
      </c>
      <c r="C5" s="219">
        <f>+J5*1.055</f>
        <v>732877.95401065715</v>
      </c>
      <c r="D5" s="220">
        <f>C5*1.02</f>
        <v>747535.51309087034</v>
      </c>
      <c r="E5" s="202">
        <f>D5*1.02</f>
        <v>762486.22335268778</v>
      </c>
      <c r="F5" s="202">
        <f>E5*1.017</f>
        <v>775448.48914968339</v>
      </c>
      <c r="G5" s="202">
        <f>F5*1.015</f>
        <v>787080.21648692852</v>
      </c>
      <c r="H5" s="99"/>
      <c r="I5" s="203"/>
      <c r="J5" s="221">
        <v>694671.04645559925</v>
      </c>
    </row>
    <row r="6" spans="1:13" ht="24.75" customHeight="1" x14ac:dyDescent="0.25">
      <c r="A6" s="1"/>
      <c r="B6" s="206" t="s">
        <v>203</v>
      </c>
      <c r="C6" s="222"/>
      <c r="D6" s="223"/>
      <c r="E6" s="25"/>
      <c r="F6" s="21"/>
      <c r="G6" s="21"/>
      <c r="H6" s="99"/>
      <c r="I6" s="203"/>
      <c r="J6" s="221"/>
      <c r="M6" s="86"/>
    </row>
    <row r="7" spans="1:13" x14ac:dyDescent="0.25">
      <c r="A7" s="4">
        <v>2</v>
      </c>
      <c r="B7" s="200" t="s">
        <v>918</v>
      </c>
      <c r="C7" s="219">
        <f t="shared" ref="C7:C69" si="0">+J7*1.055</f>
        <v>771937.36810940132</v>
      </c>
      <c r="D7" s="220">
        <f t="shared" ref="D7:E7" si="1">C7*1.02</f>
        <v>787376.11547158938</v>
      </c>
      <c r="E7" s="202">
        <f t="shared" si="1"/>
        <v>803123.63778102119</v>
      </c>
      <c r="F7" s="202">
        <f t="shared" ref="F7:F69" si="2">E7*1.017</f>
        <v>816776.73962329852</v>
      </c>
      <c r="G7" s="202">
        <f t="shared" ref="G7:G69" si="3">F7*1.015</f>
        <v>829028.39071764797</v>
      </c>
      <c r="H7" s="99"/>
      <c r="I7" s="203"/>
      <c r="J7" s="221">
        <v>731694.1877814231</v>
      </c>
    </row>
    <row r="8" spans="1:13" x14ac:dyDescent="0.25">
      <c r="A8" s="1"/>
      <c r="B8" s="205" t="s">
        <v>263</v>
      </c>
      <c r="C8" s="222"/>
      <c r="D8" s="223"/>
      <c r="E8" s="25"/>
      <c r="F8" s="21"/>
      <c r="G8" s="21"/>
      <c r="H8" s="99"/>
      <c r="I8" s="203"/>
      <c r="J8" s="221"/>
    </row>
    <row r="9" spans="1:13" x14ac:dyDescent="0.25">
      <c r="A9" s="1"/>
      <c r="B9" s="205" t="s">
        <v>264</v>
      </c>
      <c r="C9" s="222"/>
      <c r="D9" s="223"/>
      <c r="E9" s="25"/>
      <c r="F9" s="21"/>
      <c r="G9" s="21"/>
      <c r="H9" s="99"/>
      <c r="I9" s="203"/>
      <c r="J9" s="221"/>
    </row>
    <row r="10" spans="1:13" x14ac:dyDescent="0.25">
      <c r="A10" s="4">
        <v>3</v>
      </c>
      <c r="B10" s="200" t="s">
        <v>919</v>
      </c>
      <c r="C10" s="219">
        <f>+J10*1.055</f>
        <v>837574.80458360747</v>
      </c>
      <c r="D10" s="220">
        <f>C10*1.02</f>
        <v>854326.30067527969</v>
      </c>
      <c r="E10" s="202">
        <f>D10*1.02</f>
        <v>871412.82668878534</v>
      </c>
      <c r="F10" s="202">
        <f>E10*1.017</f>
        <v>886226.84474249464</v>
      </c>
      <c r="G10" s="202">
        <f>F10*1.015</f>
        <v>899520.24741363199</v>
      </c>
      <c r="H10" s="99"/>
      <c r="I10" s="203"/>
      <c r="J10" s="221">
        <v>793909.76737782708</v>
      </c>
    </row>
    <row r="11" spans="1:13" x14ac:dyDescent="0.25">
      <c r="A11" s="1"/>
      <c r="B11" s="205" t="s">
        <v>265</v>
      </c>
      <c r="C11" s="222"/>
      <c r="D11" s="223"/>
      <c r="E11" s="25"/>
      <c r="F11" s="21"/>
      <c r="G11" s="21"/>
      <c r="H11" s="99"/>
      <c r="I11" s="203"/>
      <c r="J11" s="221"/>
    </row>
    <row r="12" spans="1:13" x14ac:dyDescent="0.25">
      <c r="A12" s="4">
        <v>4</v>
      </c>
      <c r="B12" s="200" t="s">
        <v>920</v>
      </c>
      <c r="C12" s="219">
        <f t="shared" si="0"/>
        <v>953578.32765882695</v>
      </c>
      <c r="D12" s="220">
        <f t="shared" ref="D12:E12" si="4">C12*1.02</f>
        <v>972649.89421200356</v>
      </c>
      <c r="E12" s="202">
        <f t="shared" si="4"/>
        <v>992102.89209624368</v>
      </c>
      <c r="F12" s="202">
        <f t="shared" si="2"/>
        <v>1008968.6412618797</v>
      </c>
      <c r="G12" s="202">
        <f t="shared" si="3"/>
        <v>1024103.1708808078</v>
      </c>
      <c r="H12" s="99"/>
      <c r="I12" s="203"/>
      <c r="J12" s="221">
        <v>903865.71342068911</v>
      </c>
    </row>
    <row r="13" spans="1:13" ht="53.25" customHeight="1" x14ac:dyDescent="0.25">
      <c r="A13" s="1"/>
      <c r="B13" s="206" t="s">
        <v>432</v>
      </c>
      <c r="C13" s="222"/>
      <c r="D13" s="223"/>
      <c r="E13" s="25"/>
      <c r="F13" s="21"/>
      <c r="G13" s="21"/>
      <c r="H13" s="99"/>
      <c r="I13" s="203"/>
      <c r="J13" s="221"/>
    </row>
    <row r="14" spans="1:13" ht="27" customHeight="1" x14ac:dyDescent="0.25">
      <c r="A14" s="1"/>
      <c r="B14" s="16" t="s">
        <v>1049</v>
      </c>
      <c r="C14" s="222"/>
      <c r="D14" s="223"/>
      <c r="E14" s="25"/>
      <c r="F14" s="21"/>
      <c r="G14" s="21"/>
      <c r="H14" s="99"/>
      <c r="I14" s="203"/>
      <c r="J14" s="221"/>
    </row>
    <row r="15" spans="1:13" x14ac:dyDescent="0.25">
      <c r="A15" s="4">
        <v>5</v>
      </c>
      <c r="B15" s="200" t="s">
        <v>921</v>
      </c>
      <c r="C15" s="219">
        <f t="shared" si="0"/>
        <v>837574.80458360747</v>
      </c>
      <c r="D15" s="220">
        <f t="shared" ref="D15:E15" si="5">C15*1.02</f>
        <v>854326.30067527969</v>
      </c>
      <c r="E15" s="202">
        <f t="shared" si="5"/>
        <v>871412.82668878534</v>
      </c>
      <c r="F15" s="202">
        <f t="shared" si="2"/>
        <v>886226.84474249464</v>
      </c>
      <c r="G15" s="202">
        <f t="shared" si="3"/>
        <v>899520.24741363199</v>
      </c>
      <c r="H15" s="99"/>
      <c r="I15" s="203"/>
      <c r="J15" s="221">
        <v>793909.76737782708</v>
      </c>
    </row>
    <row r="16" spans="1:13" ht="42" customHeight="1" x14ac:dyDescent="0.25">
      <c r="A16" s="4">
        <v>6</v>
      </c>
      <c r="B16" s="224" t="s">
        <v>638</v>
      </c>
      <c r="C16" s="222"/>
      <c r="D16" s="223"/>
      <c r="E16" s="25"/>
      <c r="F16" s="21"/>
      <c r="G16" s="21"/>
      <c r="H16" s="99"/>
      <c r="I16" s="203"/>
      <c r="J16" s="221"/>
    </row>
    <row r="17" spans="1:10" ht="37.5" customHeight="1" x14ac:dyDescent="0.25">
      <c r="A17" s="4">
        <v>7</v>
      </c>
      <c r="B17" s="224" t="s">
        <v>517</v>
      </c>
      <c r="C17" s="222"/>
      <c r="D17" s="223"/>
      <c r="E17" s="25"/>
      <c r="F17" s="21"/>
      <c r="G17" s="21"/>
      <c r="H17" s="99"/>
      <c r="I17" s="203"/>
      <c r="J17" s="221"/>
    </row>
    <row r="18" spans="1:10" ht="13.5" customHeight="1" x14ac:dyDescent="0.25">
      <c r="A18" s="1"/>
      <c r="B18" s="206"/>
      <c r="C18" s="222"/>
      <c r="D18" s="223"/>
      <c r="E18" s="25"/>
      <c r="F18" s="21"/>
      <c r="G18" s="21"/>
      <c r="H18" s="99"/>
      <c r="I18" s="203"/>
      <c r="J18" s="221"/>
    </row>
    <row r="19" spans="1:10" x14ac:dyDescent="0.25">
      <c r="A19" s="1"/>
      <c r="B19" s="225" t="s">
        <v>254</v>
      </c>
      <c r="C19" s="222"/>
      <c r="D19" s="223"/>
      <c r="E19" s="25"/>
      <c r="F19" s="21"/>
      <c r="G19" s="21"/>
      <c r="H19" s="99"/>
      <c r="I19" s="203"/>
      <c r="J19" s="221"/>
    </row>
    <row r="20" spans="1:10" x14ac:dyDescent="0.25">
      <c r="A20" s="4">
        <v>8</v>
      </c>
      <c r="B20" s="200" t="s">
        <v>639</v>
      </c>
      <c r="C20" s="219">
        <f t="shared" si="0"/>
        <v>743009.90729191015</v>
      </c>
      <c r="D20" s="220">
        <f t="shared" ref="D20:E20" si="6">C20*1.02</f>
        <v>757870.10543774837</v>
      </c>
      <c r="E20" s="202">
        <f t="shared" si="6"/>
        <v>773027.50754650333</v>
      </c>
      <c r="F20" s="202">
        <f t="shared" si="2"/>
        <v>786168.97517479386</v>
      </c>
      <c r="G20" s="202">
        <f t="shared" si="3"/>
        <v>797961.50980241573</v>
      </c>
      <c r="H20" s="99"/>
      <c r="I20" s="203"/>
      <c r="J20" s="221">
        <v>704274.79364162101</v>
      </c>
    </row>
    <row r="21" spans="1:10" x14ac:dyDescent="0.25">
      <c r="A21" s="1"/>
      <c r="B21" s="205" t="s">
        <v>1227</v>
      </c>
      <c r="C21" s="222"/>
      <c r="D21" s="223"/>
      <c r="E21" s="25"/>
      <c r="F21" s="21"/>
      <c r="G21" s="21"/>
      <c r="H21" s="99"/>
      <c r="I21" s="203"/>
      <c r="J21" s="221"/>
    </row>
    <row r="22" spans="1:10" x14ac:dyDescent="0.25">
      <c r="A22" s="1"/>
      <c r="B22" s="205" t="s">
        <v>343</v>
      </c>
      <c r="C22" s="222"/>
      <c r="D22" s="223"/>
      <c r="E22" s="25"/>
      <c r="F22" s="21"/>
      <c r="G22" s="21"/>
      <c r="H22" s="99"/>
      <c r="I22" s="203"/>
      <c r="J22" s="221"/>
    </row>
    <row r="23" spans="1:10" x14ac:dyDescent="0.25">
      <c r="A23" s="4">
        <v>9</v>
      </c>
      <c r="B23" s="200" t="s">
        <v>913</v>
      </c>
      <c r="C23" s="219">
        <f t="shared" si="0"/>
        <v>771937.36810940132</v>
      </c>
      <c r="D23" s="220">
        <f t="shared" ref="D23:E23" si="7">C23*1.02</f>
        <v>787376.11547158938</v>
      </c>
      <c r="E23" s="202">
        <f t="shared" si="7"/>
        <v>803123.63778102119</v>
      </c>
      <c r="F23" s="202">
        <f t="shared" si="2"/>
        <v>816776.73962329852</v>
      </c>
      <c r="G23" s="202">
        <f t="shared" si="3"/>
        <v>829028.39071764797</v>
      </c>
      <c r="H23" s="99"/>
      <c r="I23" s="203"/>
      <c r="J23" s="221">
        <v>731694.1877814231</v>
      </c>
    </row>
    <row r="24" spans="1:10" x14ac:dyDescent="0.25">
      <c r="A24" s="1"/>
      <c r="B24" s="205" t="s">
        <v>1209</v>
      </c>
      <c r="C24" s="222"/>
      <c r="D24" s="223"/>
      <c r="E24" s="25"/>
      <c r="F24" s="21"/>
      <c r="G24" s="21"/>
      <c r="H24" s="99"/>
      <c r="I24" s="203"/>
      <c r="J24" s="221"/>
    </row>
    <row r="25" spans="1:10" ht="24.9" customHeight="1" x14ac:dyDescent="0.25">
      <c r="A25" s="1"/>
      <c r="B25" s="16" t="s">
        <v>1050</v>
      </c>
      <c r="C25" s="222"/>
      <c r="D25" s="223"/>
      <c r="E25" s="25"/>
      <c r="F25" s="21"/>
      <c r="G25" s="21"/>
      <c r="H25" s="99"/>
      <c r="I25" s="203"/>
      <c r="J25" s="221"/>
    </row>
    <row r="26" spans="1:10" x14ac:dyDescent="0.25">
      <c r="A26" s="4">
        <v>10</v>
      </c>
      <c r="B26" s="200" t="s">
        <v>640</v>
      </c>
      <c r="C26" s="219">
        <f t="shared" si="0"/>
        <v>837574.80458360747</v>
      </c>
      <c r="D26" s="220">
        <f t="shared" ref="D26:E26" si="8">C26*1.02</f>
        <v>854326.30067527969</v>
      </c>
      <c r="E26" s="202">
        <f t="shared" si="8"/>
        <v>871412.82668878534</v>
      </c>
      <c r="F26" s="202">
        <f t="shared" si="2"/>
        <v>886226.84474249464</v>
      </c>
      <c r="G26" s="202">
        <f t="shared" si="3"/>
        <v>899520.24741363199</v>
      </c>
      <c r="H26" s="99"/>
      <c r="I26" s="203"/>
      <c r="J26" s="221">
        <v>793909.76737782708</v>
      </c>
    </row>
    <row r="27" spans="1:10" x14ac:dyDescent="0.25">
      <c r="A27" s="1"/>
      <c r="B27" s="205" t="s">
        <v>99</v>
      </c>
      <c r="C27" s="222"/>
      <c r="D27" s="223"/>
      <c r="E27" s="25"/>
      <c r="F27" s="21"/>
      <c r="G27" s="21"/>
      <c r="H27" s="99"/>
      <c r="I27" s="203"/>
      <c r="J27" s="221"/>
    </row>
    <row r="28" spans="1:10" x14ac:dyDescent="0.25">
      <c r="A28" s="4">
        <v>11</v>
      </c>
      <c r="B28" s="200" t="s">
        <v>641</v>
      </c>
      <c r="C28" s="219">
        <f t="shared" si="0"/>
        <v>929643.42353064811</v>
      </c>
      <c r="D28" s="220">
        <f t="shared" ref="D28:E28" si="9">C28*1.02</f>
        <v>948236.29200126114</v>
      </c>
      <c r="E28" s="202">
        <f t="shared" si="9"/>
        <v>967201.01784128638</v>
      </c>
      <c r="F28" s="202">
        <f t="shared" si="2"/>
        <v>983643.43514458812</v>
      </c>
      <c r="G28" s="202">
        <f t="shared" si="3"/>
        <v>998398.08667175681</v>
      </c>
      <c r="H28" s="99"/>
      <c r="I28" s="203"/>
      <c r="J28" s="221">
        <v>881178.60050298402</v>
      </c>
    </row>
    <row r="29" spans="1:10" ht="26.25" customHeight="1" x14ac:dyDescent="0.25">
      <c r="A29" s="1"/>
      <c r="B29" s="206" t="s">
        <v>143</v>
      </c>
      <c r="C29" s="222"/>
      <c r="D29" s="223"/>
      <c r="E29" s="25"/>
      <c r="F29" s="21"/>
      <c r="G29" s="21"/>
      <c r="H29" s="99"/>
      <c r="I29" s="203"/>
      <c r="J29" s="221"/>
    </row>
    <row r="30" spans="1:10" x14ac:dyDescent="0.25">
      <c r="A30" s="4">
        <v>12</v>
      </c>
      <c r="B30" s="200" t="s">
        <v>642</v>
      </c>
      <c r="C30" s="219">
        <f t="shared" si="0"/>
        <v>821862.93500253395</v>
      </c>
      <c r="D30" s="220">
        <f t="shared" ref="D30:E30" si="10">C30*1.02</f>
        <v>838300.1937025846</v>
      </c>
      <c r="E30" s="202">
        <f t="shared" si="10"/>
        <v>855066.19757663633</v>
      </c>
      <c r="F30" s="202">
        <f t="shared" si="2"/>
        <v>869602.32293543906</v>
      </c>
      <c r="G30" s="202">
        <f t="shared" si="3"/>
        <v>882646.35777947062</v>
      </c>
      <c r="H30" s="99"/>
      <c r="I30" s="203"/>
      <c r="J30" s="221">
        <v>779017.00000240188</v>
      </c>
    </row>
    <row r="31" spans="1:10" x14ac:dyDescent="0.25">
      <c r="A31" s="1"/>
      <c r="B31" s="205" t="s">
        <v>98</v>
      </c>
      <c r="C31" s="222"/>
      <c r="D31" s="223"/>
      <c r="E31" s="25"/>
      <c r="F31" s="21"/>
      <c r="G31" s="21"/>
      <c r="H31" s="99"/>
      <c r="I31" s="203"/>
      <c r="J31" s="221"/>
    </row>
    <row r="32" spans="1:10" x14ac:dyDescent="0.25">
      <c r="A32" s="4">
        <v>13</v>
      </c>
      <c r="B32" s="200" t="s">
        <v>643</v>
      </c>
      <c r="C32" s="219">
        <f t="shared" si="0"/>
        <v>743009.90729191015</v>
      </c>
      <c r="D32" s="220">
        <f t="shared" ref="D32:E32" si="11">C32*1.02</f>
        <v>757870.10543774837</v>
      </c>
      <c r="E32" s="202">
        <f t="shared" si="11"/>
        <v>773027.50754650333</v>
      </c>
      <c r="F32" s="202">
        <f t="shared" si="2"/>
        <v>786168.97517479386</v>
      </c>
      <c r="G32" s="202">
        <f t="shared" si="3"/>
        <v>797961.50980241573</v>
      </c>
      <c r="H32" s="99"/>
      <c r="I32" s="203"/>
      <c r="J32" s="221">
        <v>704274.79364162101</v>
      </c>
    </row>
    <row r="33" spans="1:10" x14ac:dyDescent="0.25">
      <c r="A33" s="1"/>
      <c r="B33" s="205" t="s">
        <v>376</v>
      </c>
      <c r="C33" s="222"/>
      <c r="D33" s="223"/>
      <c r="E33" s="25"/>
      <c r="F33" s="21"/>
      <c r="G33" s="21"/>
      <c r="H33" s="99"/>
      <c r="I33" s="203"/>
      <c r="J33" s="221"/>
    </row>
    <row r="34" spans="1:10" x14ac:dyDescent="0.25">
      <c r="A34" s="4">
        <v>14</v>
      </c>
      <c r="B34" s="200" t="s">
        <v>644</v>
      </c>
      <c r="C34" s="219">
        <f t="shared" si="0"/>
        <v>837574.80458360747</v>
      </c>
      <c r="D34" s="220">
        <f t="shared" ref="D34:E34" si="12">C34*1.02</f>
        <v>854326.30067527969</v>
      </c>
      <c r="E34" s="202">
        <f t="shared" si="12"/>
        <v>871412.82668878534</v>
      </c>
      <c r="F34" s="202">
        <f t="shared" si="2"/>
        <v>886226.84474249464</v>
      </c>
      <c r="G34" s="202">
        <f t="shared" si="3"/>
        <v>899520.24741363199</v>
      </c>
      <c r="H34" s="99"/>
      <c r="I34" s="203"/>
      <c r="J34" s="221">
        <v>793909.76737782708</v>
      </c>
    </row>
    <row r="35" spans="1:10" x14ac:dyDescent="0.25">
      <c r="A35" s="4">
        <v>15</v>
      </c>
      <c r="B35" s="200" t="s">
        <v>645</v>
      </c>
      <c r="C35" s="219">
        <f t="shared" si="0"/>
        <v>837574.80458360747</v>
      </c>
      <c r="D35" s="220">
        <f t="shared" ref="D35:E35" si="13">C35*1.02</f>
        <v>854326.30067527969</v>
      </c>
      <c r="E35" s="202">
        <f t="shared" si="13"/>
        <v>871412.82668878534</v>
      </c>
      <c r="F35" s="202">
        <f t="shared" si="2"/>
        <v>886226.84474249464</v>
      </c>
      <c r="G35" s="202">
        <f t="shared" si="3"/>
        <v>899520.24741363199</v>
      </c>
      <c r="H35" s="99"/>
      <c r="I35" s="203"/>
      <c r="J35" s="221">
        <v>793909.76737782708</v>
      </c>
    </row>
    <row r="36" spans="1:10" x14ac:dyDescent="0.25">
      <c r="A36" s="226">
        <v>16</v>
      </c>
      <c r="B36" s="200" t="s">
        <v>646</v>
      </c>
      <c r="C36" s="219">
        <f t="shared" si="0"/>
        <v>837574.80458360747</v>
      </c>
      <c r="D36" s="220">
        <f t="shared" ref="D36:E36" si="14">C36*1.02</f>
        <v>854326.30067527969</v>
      </c>
      <c r="E36" s="202">
        <f t="shared" si="14"/>
        <v>871412.82668878534</v>
      </c>
      <c r="F36" s="202">
        <f t="shared" si="2"/>
        <v>886226.84474249464</v>
      </c>
      <c r="G36" s="202">
        <f t="shared" si="3"/>
        <v>899520.24741363199</v>
      </c>
      <c r="H36" s="99"/>
      <c r="I36" s="203"/>
      <c r="J36" s="221">
        <v>793909.76737782708</v>
      </c>
    </row>
    <row r="37" spans="1:10" x14ac:dyDescent="0.25">
      <c r="A37" s="3"/>
      <c r="B37" s="208"/>
      <c r="C37" s="222"/>
      <c r="D37" s="223"/>
      <c r="E37" s="25"/>
      <c r="F37" s="21"/>
      <c r="G37" s="21"/>
      <c r="H37" s="99"/>
      <c r="I37" s="203"/>
      <c r="J37" s="221"/>
    </row>
    <row r="38" spans="1:10" x14ac:dyDescent="0.25">
      <c r="A38" s="3"/>
      <c r="B38" s="208"/>
      <c r="C38" s="222"/>
      <c r="D38" s="223"/>
      <c r="E38" s="25"/>
      <c r="F38" s="21"/>
      <c r="G38" s="21"/>
      <c r="H38" s="99"/>
      <c r="I38" s="203"/>
      <c r="J38" s="221"/>
    </row>
    <row r="39" spans="1:10" x14ac:dyDescent="0.25">
      <c r="A39" s="1"/>
      <c r="B39" s="225" t="s">
        <v>731</v>
      </c>
      <c r="C39" s="222"/>
      <c r="D39" s="223"/>
      <c r="E39" s="25"/>
      <c r="F39" s="21"/>
      <c r="G39" s="21"/>
      <c r="H39" s="99"/>
      <c r="I39" s="203"/>
      <c r="J39" s="221"/>
    </row>
    <row r="40" spans="1:10" x14ac:dyDescent="0.25">
      <c r="A40" s="1"/>
      <c r="B40" s="225"/>
      <c r="C40" s="222"/>
      <c r="D40" s="223"/>
      <c r="E40" s="25"/>
      <c r="F40" s="21"/>
      <c r="G40" s="21"/>
      <c r="H40" s="99"/>
      <c r="I40" s="203"/>
      <c r="J40" s="221"/>
    </row>
    <row r="41" spans="1:10" x14ac:dyDescent="0.25">
      <c r="A41" s="4">
        <v>17</v>
      </c>
      <c r="B41" s="200" t="s">
        <v>647</v>
      </c>
      <c r="C41" s="219">
        <f t="shared" si="0"/>
        <v>837574.80458360747</v>
      </c>
      <c r="D41" s="220">
        <f t="shared" ref="D41:E41" si="15">C41*1.02</f>
        <v>854326.30067527969</v>
      </c>
      <c r="E41" s="202">
        <f t="shared" si="15"/>
        <v>871412.82668878534</v>
      </c>
      <c r="F41" s="202">
        <f t="shared" si="2"/>
        <v>886226.84474249464</v>
      </c>
      <c r="G41" s="202">
        <f t="shared" si="3"/>
        <v>899520.24741363199</v>
      </c>
      <c r="H41" s="99"/>
      <c r="I41" s="203"/>
      <c r="J41" s="221">
        <v>793909.76737782708</v>
      </c>
    </row>
    <row r="42" spans="1:10" x14ac:dyDescent="0.25">
      <c r="A42" s="1"/>
      <c r="B42" s="205" t="s">
        <v>378</v>
      </c>
      <c r="C42" s="222"/>
      <c r="D42" s="223"/>
      <c r="E42" s="25"/>
      <c r="F42" s="21"/>
      <c r="G42" s="21"/>
      <c r="H42" s="99"/>
      <c r="I42" s="203"/>
      <c r="J42" s="221"/>
    </row>
    <row r="43" spans="1:10" x14ac:dyDescent="0.25">
      <c r="A43" s="1"/>
      <c r="B43" s="205" t="s">
        <v>377</v>
      </c>
      <c r="C43" s="222"/>
      <c r="D43" s="223"/>
      <c r="E43" s="25"/>
      <c r="F43" s="21"/>
      <c r="G43" s="21"/>
      <c r="H43" s="99"/>
      <c r="I43" s="203"/>
      <c r="J43" s="221"/>
    </row>
    <row r="44" spans="1:10" x14ac:dyDescent="0.25">
      <c r="A44" s="4">
        <v>18</v>
      </c>
      <c r="B44" s="200" t="s">
        <v>915</v>
      </c>
      <c r="C44" s="219">
        <f t="shared" si="0"/>
        <v>743009.90729191015</v>
      </c>
      <c r="D44" s="220">
        <f t="shared" ref="D44:E44" si="16">C44*1.02</f>
        <v>757870.10543774837</v>
      </c>
      <c r="E44" s="202">
        <f t="shared" si="16"/>
        <v>773027.50754650333</v>
      </c>
      <c r="F44" s="202">
        <f t="shared" si="2"/>
        <v>786168.97517479386</v>
      </c>
      <c r="G44" s="202">
        <f t="shared" si="3"/>
        <v>797961.50980241573</v>
      </c>
      <c r="H44" s="99"/>
      <c r="I44" s="203"/>
      <c r="J44" s="221">
        <v>704274.79364162101</v>
      </c>
    </row>
    <row r="45" spans="1:10" x14ac:dyDescent="0.25">
      <c r="A45" s="1"/>
      <c r="B45" s="205" t="s">
        <v>827</v>
      </c>
      <c r="C45" s="222"/>
      <c r="D45" s="223"/>
      <c r="E45" s="25"/>
      <c r="F45" s="21"/>
      <c r="G45" s="21"/>
      <c r="H45" s="99"/>
      <c r="I45" s="203"/>
      <c r="J45" s="221"/>
    </row>
    <row r="46" spans="1:10" x14ac:dyDescent="0.25">
      <c r="A46" s="4">
        <v>19</v>
      </c>
      <c r="B46" s="200" t="s">
        <v>648</v>
      </c>
      <c r="C46" s="219">
        <f t="shared" si="0"/>
        <v>776489.40509083401</v>
      </c>
      <c r="D46" s="220">
        <f t="shared" ref="D46:E46" si="17">C46*1.02</f>
        <v>792019.19319265068</v>
      </c>
      <c r="E46" s="202">
        <f t="shared" si="17"/>
        <v>807859.57705650374</v>
      </c>
      <c r="F46" s="202">
        <f t="shared" si="2"/>
        <v>821593.18986646424</v>
      </c>
      <c r="G46" s="202">
        <f t="shared" si="3"/>
        <v>833917.08771446114</v>
      </c>
      <c r="H46" s="99"/>
      <c r="I46" s="203"/>
      <c r="J46" s="221">
        <v>736008.91477804177</v>
      </c>
    </row>
    <row r="47" spans="1:10" x14ac:dyDescent="0.25">
      <c r="A47" s="1"/>
      <c r="B47" s="205" t="s">
        <v>828</v>
      </c>
      <c r="C47" s="222"/>
      <c r="D47" s="223"/>
      <c r="E47" s="25"/>
      <c r="F47" s="21"/>
      <c r="G47" s="21"/>
      <c r="H47" s="99"/>
      <c r="I47" s="203"/>
      <c r="J47" s="221"/>
    </row>
    <row r="48" spans="1:10" x14ac:dyDescent="0.25">
      <c r="A48" s="4">
        <v>20</v>
      </c>
      <c r="B48" s="200" t="s">
        <v>649</v>
      </c>
      <c r="C48" s="219">
        <f t="shared" si="0"/>
        <v>953578.32765882695</v>
      </c>
      <c r="D48" s="220">
        <f t="shared" ref="D48:E48" si="18">C48*1.02</f>
        <v>972649.89421200356</v>
      </c>
      <c r="E48" s="202">
        <f t="shared" si="18"/>
        <v>992102.89209624368</v>
      </c>
      <c r="F48" s="202">
        <f t="shared" si="2"/>
        <v>1008968.6412618797</v>
      </c>
      <c r="G48" s="202">
        <f t="shared" si="3"/>
        <v>1024103.1708808078</v>
      </c>
      <c r="H48" s="99"/>
      <c r="I48" s="203"/>
      <c r="J48" s="221">
        <v>903865.71342068911</v>
      </c>
    </row>
    <row r="49" spans="1:10" x14ac:dyDescent="0.25">
      <c r="A49" s="1"/>
      <c r="B49" s="205" t="s">
        <v>86</v>
      </c>
      <c r="C49" s="222"/>
      <c r="D49" s="223"/>
      <c r="E49" s="25"/>
      <c r="F49" s="21"/>
      <c r="G49" s="21"/>
      <c r="H49" s="99"/>
      <c r="I49" s="203"/>
      <c r="J49" s="221"/>
    </row>
    <row r="50" spans="1:10" x14ac:dyDescent="0.25">
      <c r="A50" s="1"/>
      <c r="B50" s="205" t="s">
        <v>87</v>
      </c>
      <c r="C50" s="222"/>
      <c r="D50" s="223"/>
      <c r="E50" s="25"/>
      <c r="F50" s="21"/>
      <c r="G50" s="21"/>
      <c r="H50" s="99"/>
      <c r="I50" s="203"/>
      <c r="J50" s="221"/>
    </row>
    <row r="51" spans="1:10" x14ac:dyDescent="0.25">
      <c r="A51" s="1"/>
      <c r="B51" s="205" t="s">
        <v>88</v>
      </c>
      <c r="C51" s="222"/>
      <c r="D51" s="223"/>
      <c r="E51" s="25"/>
      <c r="F51" s="21"/>
      <c r="G51" s="21"/>
      <c r="H51" s="99"/>
      <c r="I51" s="203"/>
      <c r="J51" s="221"/>
    </row>
    <row r="52" spans="1:10" x14ac:dyDescent="0.25">
      <c r="A52" s="1"/>
      <c r="B52" s="205" t="s">
        <v>89</v>
      </c>
      <c r="C52" s="222"/>
      <c r="D52" s="223"/>
      <c r="E52" s="25"/>
      <c r="F52" s="21"/>
      <c r="G52" s="21"/>
      <c r="H52" s="99"/>
      <c r="I52" s="203"/>
      <c r="J52" s="221"/>
    </row>
    <row r="53" spans="1:10" ht="50.1" customHeight="1" x14ac:dyDescent="0.25">
      <c r="A53" s="3">
        <v>21</v>
      </c>
      <c r="B53" s="206" t="s">
        <v>501</v>
      </c>
      <c r="C53" s="222"/>
      <c r="D53" s="223"/>
      <c r="E53" s="25"/>
      <c r="F53" s="21"/>
      <c r="G53" s="21"/>
      <c r="H53" s="99"/>
      <c r="I53" s="203"/>
      <c r="J53" s="221"/>
    </row>
    <row r="54" spans="1:10" ht="36.75" customHeight="1" x14ac:dyDescent="0.25">
      <c r="A54" s="3">
        <v>22</v>
      </c>
      <c r="B54" s="206" t="s">
        <v>502</v>
      </c>
      <c r="C54" s="222"/>
      <c r="D54" s="223"/>
      <c r="E54" s="25"/>
      <c r="F54" s="21"/>
      <c r="G54" s="21"/>
      <c r="H54" s="99"/>
      <c r="I54" s="203"/>
      <c r="J54" s="221"/>
    </row>
    <row r="55" spans="1:10" ht="13.5" customHeight="1" x14ac:dyDescent="0.25">
      <c r="A55" s="3"/>
      <c r="B55" s="206"/>
      <c r="C55" s="222"/>
      <c r="D55" s="223"/>
      <c r="E55" s="25"/>
      <c r="F55" s="21"/>
      <c r="G55" s="21"/>
      <c r="H55" s="99"/>
      <c r="I55" s="203"/>
      <c r="J55" s="221"/>
    </row>
    <row r="56" spans="1:10" ht="42" customHeight="1" x14ac:dyDescent="0.25">
      <c r="A56" s="1"/>
      <c r="B56" s="216" t="s">
        <v>255</v>
      </c>
      <c r="C56" s="222"/>
      <c r="D56" s="223"/>
      <c r="E56" s="25"/>
      <c r="F56" s="21"/>
      <c r="G56" s="21"/>
      <c r="H56" s="99"/>
      <c r="I56" s="203"/>
      <c r="J56" s="221"/>
    </row>
    <row r="57" spans="1:10" x14ac:dyDescent="0.25">
      <c r="A57" s="1"/>
      <c r="B57" s="225"/>
      <c r="C57" s="222"/>
      <c r="D57" s="223"/>
      <c r="E57" s="25"/>
      <c r="F57" s="21"/>
      <c r="G57" s="21"/>
      <c r="H57" s="99"/>
      <c r="I57" s="203"/>
      <c r="J57" s="221"/>
    </row>
    <row r="58" spans="1:10" x14ac:dyDescent="0.25">
      <c r="A58" s="4">
        <v>23</v>
      </c>
      <c r="B58" s="200" t="s">
        <v>1330</v>
      </c>
      <c r="C58" s="219">
        <f t="shared" si="0"/>
        <v>1026557.7592643761</v>
      </c>
      <c r="D58" s="220">
        <f t="shared" ref="D58:E58" si="19">C58*1.02</f>
        <v>1047088.9144496637</v>
      </c>
      <c r="E58" s="202">
        <f t="shared" si="19"/>
        <v>1068030.6927386571</v>
      </c>
      <c r="F58" s="202">
        <f t="shared" si="2"/>
        <v>1086187.2145152141</v>
      </c>
      <c r="G58" s="202">
        <f t="shared" si="3"/>
        <v>1102480.0227329421</v>
      </c>
      <c r="H58" s="99"/>
      <c r="I58" s="203"/>
      <c r="J58" s="221">
        <v>973040.53010841343</v>
      </c>
    </row>
    <row r="59" spans="1:10" x14ac:dyDescent="0.25">
      <c r="A59" s="1"/>
      <c r="B59" s="205" t="s">
        <v>97</v>
      </c>
      <c r="C59" s="222"/>
      <c r="D59" s="223"/>
      <c r="E59" s="25"/>
      <c r="F59" s="21"/>
      <c r="G59" s="21"/>
      <c r="H59" s="99"/>
      <c r="I59" s="203"/>
      <c r="J59" s="221"/>
    </row>
    <row r="60" spans="1:10" x14ac:dyDescent="0.25">
      <c r="A60" s="1"/>
      <c r="B60" s="205" t="s">
        <v>96</v>
      </c>
      <c r="C60" s="222"/>
      <c r="D60" s="223"/>
      <c r="E60" s="25"/>
      <c r="F60" s="21"/>
      <c r="G60" s="21"/>
      <c r="H60" s="99"/>
      <c r="I60" s="203"/>
      <c r="J60" s="221"/>
    </row>
    <row r="61" spans="1:10" x14ac:dyDescent="0.25">
      <c r="A61" s="1"/>
      <c r="B61" s="205" t="s">
        <v>95</v>
      </c>
      <c r="C61" s="222"/>
      <c r="D61" s="223"/>
      <c r="E61" s="25"/>
      <c r="F61" s="21"/>
      <c r="G61" s="21"/>
      <c r="H61" s="99"/>
      <c r="I61" s="203"/>
      <c r="J61" s="221"/>
    </row>
    <row r="62" spans="1:10" ht="24.75" customHeight="1" x14ac:dyDescent="0.25">
      <c r="A62" s="1"/>
      <c r="B62" s="206" t="s">
        <v>94</v>
      </c>
      <c r="C62" s="222"/>
      <c r="D62" s="223"/>
      <c r="E62" s="25"/>
      <c r="F62" s="21"/>
      <c r="G62" s="21"/>
      <c r="H62" s="99"/>
      <c r="I62" s="203"/>
      <c r="J62" s="221"/>
    </row>
    <row r="63" spans="1:10" x14ac:dyDescent="0.25">
      <c r="A63" s="4">
        <v>24</v>
      </c>
      <c r="B63" s="200" t="s">
        <v>1331</v>
      </c>
      <c r="C63" s="219">
        <f t="shared" si="0"/>
        <v>953578.32765882695</v>
      </c>
      <c r="D63" s="220">
        <f t="shared" ref="D63:E63" si="20">C63*1.02</f>
        <v>972649.89421200356</v>
      </c>
      <c r="E63" s="202">
        <f t="shared" si="20"/>
        <v>992102.89209624368</v>
      </c>
      <c r="F63" s="202">
        <f t="shared" si="2"/>
        <v>1008968.6412618797</v>
      </c>
      <c r="G63" s="202">
        <f t="shared" si="3"/>
        <v>1024103.1708808078</v>
      </c>
      <c r="H63" s="99"/>
      <c r="I63" s="203"/>
      <c r="J63" s="221">
        <v>903865.71342068911</v>
      </c>
    </row>
    <row r="64" spans="1:10" ht="24.75" customHeight="1" x14ac:dyDescent="0.25">
      <c r="A64" s="1"/>
      <c r="B64" s="206" t="s">
        <v>1231</v>
      </c>
      <c r="C64" s="222"/>
      <c r="D64" s="223"/>
      <c r="E64" s="25"/>
      <c r="F64" s="21"/>
      <c r="G64" s="21"/>
      <c r="H64" s="99"/>
      <c r="I64" s="203"/>
      <c r="J64" s="221"/>
    </row>
    <row r="65" spans="1:10" ht="12.75" customHeight="1" x14ac:dyDescent="0.25">
      <c r="A65" s="1"/>
      <c r="B65" s="206" t="s">
        <v>1232</v>
      </c>
      <c r="C65" s="222"/>
      <c r="D65" s="223"/>
      <c r="E65" s="25"/>
      <c r="F65" s="21"/>
      <c r="G65" s="21"/>
      <c r="H65" s="99"/>
      <c r="I65" s="203"/>
      <c r="J65" s="221"/>
    </row>
    <row r="66" spans="1:10" x14ac:dyDescent="0.25">
      <c r="A66" s="4">
        <v>25</v>
      </c>
      <c r="B66" s="200" t="s">
        <v>1332</v>
      </c>
      <c r="C66" s="219">
        <f t="shared" si="0"/>
        <v>777517.28440922208</v>
      </c>
      <c r="D66" s="220">
        <f t="shared" ref="D66:E66" si="21">C66*1.02</f>
        <v>793067.63009740657</v>
      </c>
      <c r="E66" s="202">
        <f t="shared" si="21"/>
        <v>808928.98269935476</v>
      </c>
      <c r="F66" s="202">
        <f t="shared" si="2"/>
        <v>822680.77540524374</v>
      </c>
      <c r="G66" s="202">
        <f t="shared" si="3"/>
        <v>835020.98703632236</v>
      </c>
      <c r="H66" s="99"/>
      <c r="I66" s="203"/>
      <c r="J66" s="221">
        <v>736983.20797082665</v>
      </c>
    </row>
    <row r="67" spans="1:10" x14ac:dyDescent="0.25">
      <c r="A67" s="1"/>
      <c r="B67" s="205" t="s">
        <v>1229</v>
      </c>
      <c r="C67" s="222"/>
      <c r="D67" s="223"/>
      <c r="E67" s="25"/>
      <c r="F67" s="21"/>
      <c r="G67" s="21"/>
      <c r="H67" s="99"/>
      <c r="I67" s="203"/>
      <c r="J67" s="221"/>
    </row>
    <row r="68" spans="1:10" x14ac:dyDescent="0.25">
      <c r="A68" s="1"/>
      <c r="B68" s="205" t="s">
        <v>1230</v>
      </c>
      <c r="C68" s="222"/>
      <c r="D68" s="223"/>
      <c r="E68" s="25"/>
      <c r="F68" s="21"/>
      <c r="G68" s="21"/>
      <c r="H68" s="99"/>
      <c r="I68" s="203"/>
      <c r="J68" s="221"/>
    </row>
    <row r="69" spans="1:10" x14ac:dyDescent="0.25">
      <c r="A69" s="4">
        <v>26</v>
      </c>
      <c r="B69" s="200" t="s">
        <v>1333</v>
      </c>
      <c r="C69" s="219">
        <f t="shared" si="0"/>
        <v>837574.80458360747</v>
      </c>
      <c r="D69" s="220">
        <f t="shared" ref="D69:E69" si="22">C69*1.02</f>
        <v>854326.30067527969</v>
      </c>
      <c r="E69" s="202">
        <f t="shared" si="22"/>
        <v>871412.82668878534</v>
      </c>
      <c r="F69" s="202">
        <f t="shared" si="2"/>
        <v>886226.84474249464</v>
      </c>
      <c r="G69" s="202">
        <f t="shared" si="3"/>
        <v>899520.24741363199</v>
      </c>
      <c r="H69" s="99"/>
      <c r="I69" s="203"/>
      <c r="J69" s="221">
        <v>793909.76737782708</v>
      </c>
    </row>
    <row r="70" spans="1:10" x14ac:dyDescent="0.25">
      <c r="A70" s="1"/>
      <c r="B70" s="205" t="s">
        <v>93</v>
      </c>
      <c r="C70" s="222"/>
      <c r="D70" s="223"/>
      <c r="E70" s="25"/>
      <c r="F70" s="21"/>
      <c r="G70" s="21"/>
      <c r="H70" s="99"/>
      <c r="I70" s="203"/>
      <c r="J70" s="221"/>
    </row>
    <row r="71" spans="1:10" x14ac:dyDescent="0.25">
      <c r="A71" s="1"/>
      <c r="B71" s="205" t="s">
        <v>92</v>
      </c>
      <c r="C71" s="222"/>
      <c r="D71" s="223"/>
      <c r="E71" s="25"/>
      <c r="F71" s="21"/>
      <c r="G71" s="21"/>
      <c r="H71" s="99"/>
      <c r="I71" s="203"/>
      <c r="J71" s="221"/>
    </row>
    <row r="72" spans="1:10" x14ac:dyDescent="0.25">
      <c r="A72" s="1"/>
      <c r="B72" s="205" t="s">
        <v>91</v>
      </c>
      <c r="C72" s="222"/>
      <c r="D72" s="223"/>
      <c r="E72" s="25"/>
      <c r="F72" s="21"/>
      <c r="G72" s="21"/>
      <c r="H72" s="99"/>
      <c r="I72" s="203"/>
      <c r="J72" s="221"/>
    </row>
    <row r="73" spans="1:10" x14ac:dyDescent="0.25">
      <c r="A73" s="1"/>
      <c r="B73" s="205" t="s">
        <v>90</v>
      </c>
      <c r="C73" s="222"/>
      <c r="D73" s="223"/>
      <c r="E73" s="25"/>
      <c r="F73" s="21"/>
      <c r="G73" s="21"/>
      <c r="H73" s="99"/>
      <c r="I73" s="203"/>
      <c r="J73" s="221"/>
    </row>
    <row r="74" spans="1:10" x14ac:dyDescent="0.25">
      <c r="A74" s="4">
        <v>27</v>
      </c>
      <c r="B74" s="200" t="s">
        <v>1334</v>
      </c>
      <c r="C74" s="219">
        <f t="shared" ref="C74:C76" si="23">+J74*1.055</f>
        <v>777517.28440922208</v>
      </c>
      <c r="D74" s="220">
        <f t="shared" ref="D74:E74" si="24">C74*1.02</f>
        <v>793067.63009740657</v>
      </c>
      <c r="E74" s="202">
        <f t="shared" si="24"/>
        <v>808928.98269935476</v>
      </c>
      <c r="F74" s="202">
        <f t="shared" ref="F74:F76" si="25">E74*1.017</f>
        <v>822680.77540524374</v>
      </c>
      <c r="G74" s="202">
        <f t="shared" ref="G74:G76" si="26">F74*1.015</f>
        <v>835020.98703632236</v>
      </c>
      <c r="H74" s="99"/>
      <c r="I74" s="203"/>
      <c r="J74" s="221">
        <v>736983.20797082665</v>
      </c>
    </row>
    <row r="75" spans="1:10" ht="24.75" customHeight="1" x14ac:dyDescent="0.25">
      <c r="A75" s="1"/>
      <c r="B75" s="227" t="s">
        <v>863</v>
      </c>
      <c r="C75" s="222"/>
      <c r="D75" s="223"/>
      <c r="E75" s="25"/>
      <c r="F75" s="21"/>
      <c r="G75" s="21"/>
      <c r="H75" s="99"/>
      <c r="I75" s="203"/>
      <c r="J75" s="221"/>
    </row>
    <row r="76" spans="1:10" x14ac:dyDescent="0.25">
      <c r="A76" s="4">
        <v>28</v>
      </c>
      <c r="B76" s="200" t="s">
        <v>1335</v>
      </c>
      <c r="C76" s="219">
        <f t="shared" si="23"/>
        <v>732877.95401065715</v>
      </c>
      <c r="D76" s="220">
        <f t="shared" ref="D76:E76" si="27">C76*1.02</f>
        <v>747535.51309087034</v>
      </c>
      <c r="E76" s="202">
        <f t="shared" si="27"/>
        <v>762486.22335268778</v>
      </c>
      <c r="F76" s="202">
        <f t="shared" si="25"/>
        <v>775448.48914968339</v>
      </c>
      <c r="G76" s="202">
        <f t="shared" si="26"/>
        <v>787080.21648692852</v>
      </c>
      <c r="H76" s="99"/>
      <c r="I76" s="203"/>
      <c r="J76" s="221">
        <v>694671.04645559925</v>
      </c>
    </row>
    <row r="77" spans="1:10" x14ac:dyDescent="0.25">
      <c r="B77" s="15" t="s">
        <v>732</v>
      </c>
      <c r="C77" s="228"/>
      <c r="D77" s="223"/>
      <c r="E77" s="25"/>
      <c r="F77" s="21"/>
      <c r="G77" s="21"/>
      <c r="H77" s="99"/>
      <c r="I77" s="203"/>
      <c r="J77" s="229"/>
    </row>
    <row r="78" spans="1:10" ht="73.5" customHeight="1" x14ac:dyDescent="0.25">
      <c r="A78" s="1">
        <v>29</v>
      </c>
      <c r="B78" s="206" t="s">
        <v>503</v>
      </c>
      <c r="C78" s="230"/>
      <c r="D78" s="21"/>
    </row>
    <row r="79" spans="1:10" ht="48" customHeight="1" x14ac:dyDescent="0.25">
      <c r="A79" s="1">
        <v>30</v>
      </c>
      <c r="B79" s="206" t="s">
        <v>504</v>
      </c>
      <c r="C79" s="230"/>
      <c r="D79" s="21"/>
    </row>
    <row r="80" spans="1:10" ht="48" customHeight="1" x14ac:dyDescent="0.25">
      <c r="A80" s="1">
        <v>31</v>
      </c>
      <c r="B80" s="206" t="s">
        <v>139</v>
      </c>
      <c r="C80" s="230"/>
      <c r="D80" s="21"/>
    </row>
    <row r="81" spans="1:4" ht="10.5" customHeight="1" x14ac:dyDescent="0.25">
      <c r="A81" s="1"/>
      <c r="B81" s="206"/>
      <c r="C81" s="230"/>
      <c r="D81" s="21"/>
    </row>
    <row r="82" spans="1:4" ht="27.9" customHeight="1" x14ac:dyDescent="0.25">
      <c r="B82" s="16" t="s">
        <v>30</v>
      </c>
      <c r="C82" s="230"/>
      <c r="D82" s="21"/>
    </row>
    <row r="83" spans="1:4" x14ac:dyDescent="0.25">
      <c r="C83" s="230"/>
      <c r="D83" s="21"/>
    </row>
    <row r="84" spans="1:4" x14ac:dyDescent="0.25">
      <c r="C84" s="230"/>
      <c r="D84" s="21"/>
    </row>
    <row r="85" spans="1:4" x14ac:dyDescent="0.25">
      <c r="C85" s="230"/>
      <c r="D85" s="21"/>
    </row>
    <row r="86" spans="1:4" x14ac:dyDescent="0.25">
      <c r="C86" s="230"/>
      <c r="D86" s="21"/>
    </row>
    <row r="87" spans="1:4" x14ac:dyDescent="0.25">
      <c r="C87" s="230"/>
      <c r="D87" s="21"/>
    </row>
    <row r="88" spans="1:4" x14ac:dyDescent="0.25">
      <c r="C88" s="230"/>
      <c r="D88" s="21"/>
    </row>
    <row r="89" spans="1:4" x14ac:dyDescent="0.25">
      <c r="C89" s="230"/>
      <c r="D89" s="21"/>
    </row>
    <row r="90" spans="1:4" x14ac:dyDescent="0.25">
      <c r="C90" s="230"/>
      <c r="D90" s="21"/>
    </row>
    <row r="91" spans="1:4" x14ac:dyDescent="0.25">
      <c r="C91" s="230"/>
      <c r="D91" s="21"/>
    </row>
    <row r="92" spans="1:4" x14ac:dyDescent="0.25">
      <c r="C92" s="230"/>
      <c r="D92" s="21"/>
    </row>
    <row r="93" spans="1:4" x14ac:dyDescent="0.25">
      <c r="C93" s="230"/>
      <c r="D93" s="21"/>
    </row>
    <row r="94" spans="1:4" x14ac:dyDescent="0.25">
      <c r="C94" s="230"/>
      <c r="D94" s="21"/>
    </row>
    <row r="95" spans="1:4" x14ac:dyDescent="0.25">
      <c r="C95" s="230"/>
      <c r="D95" s="21"/>
    </row>
    <row r="96" spans="1:4" x14ac:dyDescent="0.25">
      <c r="C96" s="230"/>
      <c r="D96" s="21"/>
    </row>
    <row r="97" spans="3:4" x14ac:dyDescent="0.25">
      <c r="C97" s="230"/>
      <c r="D97" s="21"/>
    </row>
    <row r="98" spans="3:4" x14ac:dyDescent="0.25">
      <c r="C98" s="230"/>
      <c r="D98" s="21"/>
    </row>
    <row r="99" spans="3:4" x14ac:dyDescent="0.25">
      <c r="C99" s="230"/>
      <c r="D99" s="21"/>
    </row>
    <row r="100" spans="3:4" x14ac:dyDescent="0.25">
      <c r="C100" s="230"/>
      <c r="D100" s="21"/>
    </row>
    <row r="101" spans="3:4" x14ac:dyDescent="0.25">
      <c r="C101" s="230"/>
      <c r="D101" s="21"/>
    </row>
    <row r="102" spans="3:4" x14ac:dyDescent="0.25">
      <c r="C102" s="230"/>
      <c r="D102" s="21"/>
    </row>
    <row r="103" spans="3:4" x14ac:dyDescent="0.25">
      <c r="C103" s="230"/>
      <c r="D103" s="21"/>
    </row>
    <row r="104" spans="3:4" x14ac:dyDescent="0.25">
      <c r="C104" s="230"/>
      <c r="D104" s="21"/>
    </row>
    <row r="105" spans="3:4" x14ac:dyDescent="0.25">
      <c r="C105" s="230"/>
      <c r="D105" s="21"/>
    </row>
    <row r="106" spans="3:4" x14ac:dyDescent="0.25">
      <c r="C106" s="230"/>
      <c r="D106" s="21"/>
    </row>
    <row r="107" spans="3:4" x14ac:dyDescent="0.25">
      <c r="C107" s="230"/>
      <c r="D107" s="21"/>
    </row>
    <row r="108" spans="3:4" x14ac:dyDescent="0.25">
      <c r="C108" s="230"/>
      <c r="D108" s="21"/>
    </row>
    <row r="109" spans="3:4" x14ac:dyDescent="0.25">
      <c r="C109" s="230"/>
      <c r="D109" s="21"/>
    </row>
    <row r="110" spans="3:4" x14ac:dyDescent="0.25">
      <c r="C110" s="230"/>
      <c r="D110" s="21"/>
    </row>
    <row r="111" spans="3:4" x14ac:dyDescent="0.25">
      <c r="C111" s="230"/>
      <c r="D111" s="21"/>
    </row>
    <row r="112" spans="3:4" x14ac:dyDescent="0.25">
      <c r="C112" s="230"/>
      <c r="D112" s="21"/>
    </row>
    <row r="113" spans="3:4" x14ac:dyDescent="0.25">
      <c r="C113" s="230"/>
      <c r="D113" s="21"/>
    </row>
    <row r="114" spans="3:4" x14ac:dyDescent="0.25">
      <c r="C114" s="230"/>
      <c r="D114" s="21"/>
    </row>
    <row r="115" spans="3:4" x14ac:dyDescent="0.25">
      <c r="C115" s="230"/>
      <c r="D115" s="21"/>
    </row>
    <row r="116" spans="3:4" x14ac:dyDescent="0.25">
      <c r="C116" s="230"/>
      <c r="D116" s="21"/>
    </row>
    <row r="117" spans="3:4" x14ac:dyDescent="0.25">
      <c r="C117" s="230"/>
      <c r="D117" s="21"/>
    </row>
    <row r="118" spans="3:4" x14ac:dyDescent="0.25">
      <c r="C118" s="230"/>
      <c r="D118" s="21"/>
    </row>
    <row r="119" spans="3:4" x14ac:dyDescent="0.25">
      <c r="C119" s="230"/>
      <c r="D119" s="21"/>
    </row>
    <row r="120" spans="3:4" x14ac:dyDescent="0.25">
      <c r="C120" s="230"/>
      <c r="D120" s="21"/>
    </row>
    <row r="121" spans="3:4" x14ac:dyDescent="0.25">
      <c r="C121" s="230"/>
      <c r="D121" s="21"/>
    </row>
    <row r="122" spans="3:4" x14ac:dyDescent="0.25">
      <c r="C122" s="230"/>
      <c r="D122" s="21"/>
    </row>
    <row r="123" spans="3:4" x14ac:dyDescent="0.25">
      <c r="C123" s="230"/>
      <c r="D123" s="21"/>
    </row>
    <row r="124" spans="3:4" x14ac:dyDescent="0.25">
      <c r="C124" s="230"/>
      <c r="D124" s="21"/>
    </row>
    <row r="125" spans="3:4" x14ac:dyDescent="0.25">
      <c r="C125" s="230"/>
      <c r="D125" s="21"/>
    </row>
    <row r="126" spans="3:4" x14ac:dyDescent="0.25">
      <c r="C126" s="230"/>
      <c r="D126" s="21"/>
    </row>
    <row r="127" spans="3:4" x14ac:dyDescent="0.25">
      <c r="C127" s="230"/>
      <c r="D127" s="21"/>
    </row>
    <row r="128" spans="3:4" x14ac:dyDescent="0.25">
      <c r="C128" s="230"/>
      <c r="D128" s="21"/>
    </row>
    <row r="129" spans="3:4" x14ac:dyDescent="0.25">
      <c r="C129" s="230"/>
      <c r="D129" s="21"/>
    </row>
    <row r="130" spans="3:4" x14ac:dyDescent="0.25">
      <c r="C130" s="230"/>
      <c r="D130" s="21"/>
    </row>
    <row r="131" spans="3:4" x14ac:dyDescent="0.25">
      <c r="C131" s="230"/>
      <c r="D131" s="21"/>
    </row>
    <row r="132" spans="3:4" x14ac:dyDescent="0.25">
      <c r="C132" s="230"/>
      <c r="D132" s="21"/>
    </row>
    <row r="133" spans="3:4" x14ac:dyDescent="0.25">
      <c r="C133" s="230"/>
      <c r="D133" s="21"/>
    </row>
    <row r="134" spans="3:4" x14ac:dyDescent="0.25">
      <c r="C134" s="230"/>
      <c r="D134" s="21"/>
    </row>
    <row r="135" spans="3:4" x14ac:dyDescent="0.25">
      <c r="C135" s="230"/>
      <c r="D135" s="21"/>
    </row>
    <row r="136" spans="3:4" x14ac:dyDescent="0.25">
      <c r="C136" s="230"/>
      <c r="D136" s="21"/>
    </row>
    <row r="137" spans="3:4" x14ac:dyDescent="0.25">
      <c r="C137" s="230"/>
      <c r="D137" s="21"/>
    </row>
    <row r="138" spans="3:4" x14ac:dyDescent="0.25">
      <c r="C138" s="230"/>
      <c r="D138" s="21"/>
    </row>
    <row r="139" spans="3:4" x14ac:dyDescent="0.25">
      <c r="C139" s="230"/>
      <c r="D139" s="21"/>
    </row>
    <row r="140" spans="3:4" x14ac:dyDescent="0.25">
      <c r="C140" s="230"/>
      <c r="D140" s="21"/>
    </row>
    <row r="141" spans="3:4" x14ac:dyDescent="0.25">
      <c r="C141" s="230"/>
      <c r="D141" s="21"/>
    </row>
    <row r="142" spans="3:4" x14ac:dyDescent="0.25">
      <c r="C142" s="230"/>
      <c r="D142" s="21"/>
    </row>
    <row r="143" spans="3:4" x14ac:dyDescent="0.25">
      <c r="C143" s="230"/>
      <c r="D143" s="21"/>
    </row>
    <row r="144" spans="3:4" x14ac:dyDescent="0.25">
      <c r="C144" s="230"/>
      <c r="D144" s="21"/>
    </row>
    <row r="145" spans="3:4" x14ac:dyDescent="0.25">
      <c r="C145" s="230"/>
      <c r="D145" s="21"/>
    </row>
    <row r="146" spans="3:4" x14ac:dyDescent="0.25">
      <c r="C146" s="230"/>
      <c r="D146" s="21"/>
    </row>
    <row r="147" spans="3:4" x14ac:dyDescent="0.25">
      <c r="C147" s="230"/>
      <c r="D147" s="21"/>
    </row>
    <row r="148" spans="3:4" x14ac:dyDescent="0.25">
      <c r="C148" s="230"/>
      <c r="D148" s="21"/>
    </row>
    <row r="149" spans="3:4" x14ac:dyDescent="0.25">
      <c r="C149" s="230"/>
      <c r="D149" s="21"/>
    </row>
    <row r="150" spans="3:4" x14ac:dyDescent="0.25">
      <c r="C150" s="230"/>
      <c r="D150" s="21"/>
    </row>
    <row r="151" spans="3:4" x14ac:dyDescent="0.25">
      <c r="C151" s="230"/>
      <c r="D151" s="21"/>
    </row>
    <row r="152" spans="3:4" x14ac:dyDescent="0.25">
      <c r="C152" s="230"/>
      <c r="D152" s="21"/>
    </row>
    <row r="153" spans="3:4" x14ac:dyDescent="0.25">
      <c r="C153" s="230"/>
      <c r="D153" s="21"/>
    </row>
    <row r="154" spans="3:4" x14ac:dyDescent="0.25">
      <c r="C154" s="230"/>
      <c r="D154" s="21"/>
    </row>
    <row r="155" spans="3:4" x14ac:dyDescent="0.25">
      <c r="C155" s="230"/>
      <c r="D155" s="21"/>
    </row>
    <row r="156" spans="3:4" x14ac:dyDescent="0.25">
      <c r="C156" s="230"/>
      <c r="D156" s="21"/>
    </row>
    <row r="157" spans="3:4" x14ac:dyDescent="0.25">
      <c r="C157" s="230"/>
      <c r="D157" s="21"/>
    </row>
    <row r="158" spans="3:4" x14ac:dyDescent="0.25">
      <c r="C158" s="230"/>
      <c r="D158" s="21"/>
    </row>
    <row r="159" spans="3:4" x14ac:dyDescent="0.25">
      <c r="C159" s="230"/>
      <c r="D159" s="21"/>
    </row>
    <row r="160" spans="3:4" x14ac:dyDescent="0.25">
      <c r="C160" s="230"/>
      <c r="D160" s="21"/>
    </row>
    <row r="161" spans="3:4" x14ac:dyDescent="0.25">
      <c r="C161" s="230"/>
      <c r="D161" s="21"/>
    </row>
    <row r="162" spans="3:4" x14ac:dyDescent="0.25">
      <c r="C162" s="230"/>
      <c r="D162" s="21"/>
    </row>
    <row r="163" spans="3:4" x14ac:dyDescent="0.25">
      <c r="C163" s="230"/>
      <c r="D163" s="21"/>
    </row>
    <row r="164" spans="3:4" x14ac:dyDescent="0.25">
      <c r="C164" s="230"/>
      <c r="D164" s="21"/>
    </row>
    <row r="165" spans="3:4" x14ac:dyDescent="0.25">
      <c r="C165" s="230"/>
      <c r="D165" s="21"/>
    </row>
    <row r="166" spans="3:4" x14ac:dyDescent="0.25">
      <c r="C166" s="230"/>
      <c r="D166" s="21"/>
    </row>
    <row r="167" spans="3:4" x14ac:dyDescent="0.25">
      <c r="C167" s="230"/>
      <c r="D167" s="21"/>
    </row>
    <row r="168" spans="3:4" x14ac:dyDescent="0.25">
      <c r="C168" s="230"/>
      <c r="D168" s="21"/>
    </row>
    <row r="169" spans="3:4" x14ac:dyDescent="0.25">
      <c r="C169" s="230"/>
      <c r="D169" s="21"/>
    </row>
    <row r="170" spans="3:4" x14ac:dyDescent="0.25">
      <c r="C170" s="230"/>
      <c r="D170" s="21"/>
    </row>
    <row r="171" spans="3:4" x14ac:dyDescent="0.25">
      <c r="C171" s="230"/>
      <c r="D171" s="21"/>
    </row>
    <row r="172" spans="3:4" x14ac:dyDescent="0.25">
      <c r="C172" s="230"/>
      <c r="D172" s="21"/>
    </row>
    <row r="173" spans="3:4" x14ac:dyDescent="0.25">
      <c r="C173" s="230"/>
      <c r="D173" s="21"/>
    </row>
    <row r="174" spans="3:4" x14ac:dyDescent="0.25">
      <c r="C174" s="230"/>
      <c r="D174" s="21"/>
    </row>
    <row r="175" spans="3:4" x14ac:dyDescent="0.25">
      <c r="C175" s="230"/>
      <c r="D175" s="21"/>
    </row>
    <row r="176" spans="3:4" x14ac:dyDescent="0.25">
      <c r="C176" s="230"/>
      <c r="D176" s="21"/>
    </row>
    <row r="177" spans="3:4" x14ac:dyDescent="0.25">
      <c r="C177" s="230"/>
      <c r="D177" s="21"/>
    </row>
    <row r="178" spans="3:4" x14ac:dyDescent="0.25">
      <c r="C178" s="230"/>
      <c r="D178" s="21"/>
    </row>
    <row r="179" spans="3:4" x14ac:dyDescent="0.25">
      <c r="C179" s="230"/>
      <c r="D179" s="21"/>
    </row>
    <row r="180" spans="3:4" x14ac:dyDescent="0.25">
      <c r="C180" s="230"/>
      <c r="D180" s="21"/>
    </row>
    <row r="181" spans="3:4" x14ac:dyDescent="0.25">
      <c r="C181" s="230"/>
      <c r="D181" s="21"/>
    </row>
    <row r="182" spans="3:4" x14ac:dyDescent="0.25">
      <c r="C182" s="230"/>
      <c r="D182" s="21"/>
    </row>
    <row r="183" spans="3:4" x14ac:dyDescent="0.25">
      <c r="C183" s="230"/>
      <c r="D183" s="21"/>
    </row>
    <row r="184" spans="3:4" x14ac:dyDescent="0.25">
      <c r="C184" s="230"/>
      <c r="D184" s="21"/>
    </row>
    <row r="185" spans="3:4" x14ac:dyDescent="0.25">
      <c r="C185" s="230"/>
      <c r="D185" s="21"/>
    </row>
    <row r="186" spans="3:4" x14ac:dyDescent="0.25">
      <c r="C186" s="230"/>
      <c r="D186" s="21"/>
    </row>
    <row r="187" spans="3:4" x14ac:dyDescent="0.25">
      <c r="C187" s="230"/>
      <c r="D187" s="21"/>
    </row>
    <row r="188" spans="3:4" x14ac:dyDescent="0.25">
      <c r="C188" s="230"/>
      <c r="D188" s="21"/>
    </row>
    <row r="189" spans="3:4" x14ac:dyDescent="0.25">
      <c r="C189" s="230"/>
      <c r="D189" s="21"/>
    </row>
    <row r="190" spans="3:4" x14ac:dyDescent="0.25">
      <c r="C190" s="230"/>
      <c r="D190" s="21"/>
    </row>
    <row r="191" spans="3:4" x14ac:dyDescent="0.25">
      <c r="C191" s="230"/>
      <c r="D191" s="21"/>
    </row>
    <row r="192" spans="3:4" x14ac:dyDescent="0.25">
      <c r="C192" s="230"/>
      <c r="D192" s="21"/>
    </row>
    <row r="193" spans="3:4" x14ac:dyDescent="0.25">
      <c r="C193" s="230"/>
      <c r="D193" s="21"/>
    </row>
    <row r="194" spans="3:4" x14ac:dyDescent="0.25">
      <c r="C194" s="230"/>
      <c r="D194" s="21"/>
    </row>
    <row r="195" spans="3:4" x14ac:dyDescent="0.25">
      <c r="C195" s="230"/>
      <c r="D195" s="21"/>
    </row>
    <row r="196" spans="3:4" x14ac:dyDescent="0.25">
      <c r="C196" s="230"/>
      <c r="D196" s="21"/>
    </row>
    <row r="197" spans="3:4" x14ac:dyDescent="0.25">
      <c r="C197" s="230"/>
      <c r="D197" s="21"/>
    </row>
    <row r="198" spans="3:4" x14ac:dyDescent="0.25">
      <c r="C198" s="230"/>
      <c r="D198" s="21"/>
    </row>
    <row r="199" spans="3:4" x14ac:dyDescent="0.25">
      <c r="C199" s="230"/>
      <c r="D199" s="21"/>
    </row>
    <row r="200" spans="3:4" x14ac:dyDescent="0.25">
      <c r="C200" s="230"/>
      <c r="D200" s="21"/>
    </row>
    <row r="201" spans="3:4" x14ac:dyDescent="0.25">
      <c r="C201" s="230"/>
      <c r="D201" s="21"/>
    </row>
    <row r="202" spans="3:4" x14ac:dyDescent="0.25">
      <c r="C202" s="230"/>
      <c r="D202" s="21"/>
    </row>
    <row r="203" spans="3:4" x14ac:dyDescent="0.25">
      <c r="C203" s="230"/>
      <c r="D203" s="21"/>
    </row>
    <row r="204" spans="3:4" x14ac:dyDescent="0.25">
      <c r="C204" s="230"/>
      <c r="D204" s="21"/>
    </row>
    <row r="205" spans="3:4" x14ac:dyDescent="0.25">
      <c r="C205" s="230"/>
      <c r="D205" s="21"/>
    </row>
    <row r="206" spans="3:4" x14ac:dyDescent="0.25">
      <c r="C206" s="230"/>
      <c r="D206" s="21"/>
    </row>
    <row r="207" spans="3:4" x14ac:dyDescent="0.25">
      <c r="C207" s="230"/>
      <c r="D207" s="21"/>
    </row>
    <row r="208" spans="3:4" x14ac:dyDescent="0.25">
      <c r="C208" s="230"/>
      <c r="D208" s="21"/>
    </row>
    <row r="209" spans="3:4" x14ac:dyDescent="0.25">
      <c r="C209" s="230"/>
      <c r="D209" s="21"/>
    </row>
    <row r="210" spans="3:4" x14ac:dyDescent="0.25">
      <c r="C210" s="230"/>
      <c r="D210" s="21"/>
    </row>
    <row r="211" spans="3:4" x14ac:dyDescent="0.25">
      <c r="C211" s="230"/>
      <c r="D211" s="21"/>
    </row>
    <row r="212" spans="3:4" x14ac:dyDescent="0.25">
      <c r="C212" s="230"/>
      <c r="D212" s="21"/>
    </row>
    <row r="213" spans="3:4" x14ac:dyDescent="0.25">
      <c r="C213" s="230"/>
      <c r="D213" s="21"/>
    </row>
    <row r="214" spans="3:4" x14ac:dyDescent="0.25">
      <c r="C214" s="230"/>
      <c r="D214" s="21"/>
    </row>
    <row r="215" spans="3:4" x14ac:dyDescent="0.25">
      <c r="C215" s="230"/>
      <c r="D215" s="21"/>
    </row>
    <row r="216" spans="3:4" x14ac:dyDescent="0.25">
      <c r="C216" s="230"/>
      <c r="D216" s="21"/>
    </row>
    <row r="217" spans="3:4" x14ac:dyDescent="0.25">
      <c r="C217" s="230"/>
      <c r="D217" s="21"/>
    </row>
    <row r="218" spans="3:4" x14ac:dyDescent="0.25">
      <c r="C218" s="230"/>
      <c r="D218" s="21"/>
    </row>
    <row r="219" spans="3:4" x14ac:dyDescent="0.25">
      <c r="C219" s="230"/>
      <c r="D219" s="21"/>
    </row>
    <row r="220" spans="3:4" x14ac:dyDescent="0.25">
      <c r="C220" s="230"/>
      <c r="D220" s="21"/>
    </row>
    <row r="221" spans="3:4" x14ac:dyDescent="0.25">
      <c r="C221" s="230"/>
      <c r="D221" s="21"/>
    </row>
    <row r="222" spans="3:4" x14ac:dyDescent="0.25">
      <c r="C222" s="230"/>
      <c r="D222" s="21"/>
    </row>
    <row r="223" spans="3:4" x14ac:dyDescent="0.25">
      <c r="C223" s="230"/>
      <c r="D223" s="21"/>
    </row>
    <row r="224" spans="3:4" x14ac:dyDescent="0.25">
      <c r="C224" s="230"/>
      <c r="D224" s="21"/>
    </row>
    <row r="225" spans="3:4" x14ac:dyDescent="0.25">
      <c r="C225" s="230"/>
      <c r="D225" s="21"/>
    </row>
    <row r="226" spans="3:4" x14ac:dyDescent="0.25">
      <c r="C226" s="230"/>
      <c r="D226" s="21"/>
    </row>
    <row r="227" spans="3:4" x14ac:dyDescent="0.25">
      <c r="C227" s="230"/>
      <c r="D227" s="21"/>
    </row>
    <row r="228" spans="3:4" x14ac:dyDescent="0.25">
      <c r="C228" s="230"/>
      <c r="D228" s="21"/>
    </row>
    <row r="229" spans="3:4" x14ac:dyDescent="0.25">
      <c r="C229" s="230"/>
      <c r="D229" s="21"/>
    </row>
    <row r="230" spans="3:4" x14ac:dyDescent="0.25">
      <c r="C230" s="230"/>
      <c r="D230" s="21"/>
    </row>
    <row r="231" spans="3:4" x14ac:dyDescent="0.25">
      <c r="C231" s="230"/>
      <c r="D231" s="21"/>
    </row>
    <row r="232" spans="3:4" x14ac:dyDescent="0.25">
      <c r="C232" s="230"/>
      <c r="D232" s="21"/>
    </row>
    <row r="233" spans="3:4" x14ac:dyDescent="0.25">
      <c r="C233" s="230"/>
      <c r="D233" s="21"/>
    </row>
    <row r="234" spans="3:4" x14ac:dyDescent="0.25">
      <c r="C234" s="230"/>
      <c r="D234" s="21"/>
    </row>
    <row r="235" spans="3:4" x14ac:dyDescent="0.25">
      <c r="C235" s="230"/>
      <c r="D235" s="21"/>
    </row>
    <row r="236" spans="3:4" x14ac:dyDescent="0.25">
      <c r="C236" s="230"/>
      <c r="D236" s="21"/>
    </row>
    <row r="237" spans="3:4" x14ac:dyDescent="0.25">
      <c r="C237" s="230"/>
      <c r="D237" s="21"/>
    </row>
    <row r="238" spans="3:4" x14ac:dyDescent="0.25">
      <c r="C238" s="230"/>
      <c r="D238" s="21"/>
    </row>
    <row r="239" spans="3:4" x14ac:dyDescent="0.25">
      <c r="C239" s="230"/>
      <c r="D239" s="21"/>
    </row>
    <row r="240" spans="3:4" x14ac:dyDescent="0.25">
      <c r="C240" s="230"/>
      <c r="D240" s="21"/>
    </row>
    <row r="241" spans="3:4" x14ac:dyDescent="0.25">
      <c r="C241" s="230"/>
      <c r="D241" s="21"/>
    </row>
    <row r="242" spans="3:4" x14ac:dyDescent="0.25">
      <c r="C242" s="230"/>
      <c r="D242" s="21"/>
    </row>
    <row r="243" spans="3:4" x14ac:dyDescent="0.25">
      <c r="C243" s="230"/>
      <c r="D243" s="21"/>
    </row>
    <row r="244" spans="3:4" x14ac:dyDescent="0.25">
      <c r="C244" s="230"/>
      <c r="D244" s="21"/>
    </row>
    <row r="245" spans="3:4" x14ac:dyDescent="0.25">
      <c r="C245" s="230"/>
      <c r="D245" s="21"/>
    </row>
    <row r="246" spans="3:4" x14ac:dyDescent="0.25">
      <c r="C246" s="230"/>
      <c r="D246" s="21"/>
    </row>
    <row r="247" spans="3:4" x14ac:dyDescent="0.25">
      <c r="C247" s="230"/>
      <c r="D247" s="21"/>
    </row>
    <row r="248" spans="3:4" x14ac:dyDescent="0.25">
      <c r="C248" s="230"/>
      <c r="D248" s="21"/>
    </row>
    <row r="249" spans="3:4" x14ac:dyDescent="0.25">
      <c r="C249" s="230"/>
      <c r="D249" s="21"/>
    </row>
    <row r="250" spans="3:4" x14ac:dyDescent="0.25">
      <c r="C250" s="230"/>
      <c r="D250" s="21"/>
    </row>
    <row r="251" spans="3:4" x14ac:dyDescent="0.25">
      <c r="C251" s="230"/>
      <c r="D251" s="21"/>
    </row>
    <row r="252" spans="3:4" x14ac:dyDescent="0.25">
      <c r="C252" s="230"/>
      <c r="D252" s="21"/>
    </row>
    <row r="253" spans="3:4" x14ac:dyDescent="0.25">
      <c r="C253" s="230"/>
      <c r="D253" s="21"/>
    </row>
    <row r="254" spans="3:4" x14ac:dyDescent="0.25">
      <c r="C254" s="230"/>
      <c r="D254" s="21"/>
    </row>
    <row r="255" spans="3:4" x14ac:dyDescent="0.25">
      <c r="C255" s="230"/>
      <c r="D255" s="21"/>
    </row>
    <row r="256" spans="3:4" x14ac:dyDescent="0.25">
      <c r="C256" s="230"/>
      <c r="D256" s="21"/>
    </row>
    <row r="257" spans="3:4" x14ac:dyDescent="0.25">
      <c r="C257" s="230"/>
      <c r="D257" s="21"/>
    </row>
    <row r="258" spans="3:4" x14ac:dyDescent="0.25">
      <c r="C258" s="230"/>
      <c r="D258" s="21"/>
    </row>
  </sheetData>
  <phoneticPr fontId="2" type="noConversion"/>
  <pageMargins left="0.25" right="0.25" top="0.75" bottom="0.75" header="0.3" footer="0.3"/>
  <pageSetup paperSize="9" scale="83" fitToHeight="0" orientation="landscape" r:id="rId1"/>
  <headerFooter scaleWithDoc="0" alignWithMargins="0">
    <oddHeader xml:space="preserve">&amp;L&amp;"Arial,Negrita Cursiva"&amp;11C.C.T.  746/17- VIGENCIA:  01/07/2026
A 30/11/2026
&amp;C&amp;"Tahoma,Normal"&amp;14CAPITULO &amp;A&amp;R&amp;"Arial,Negrita Cursiva"&amp;11F.O.N.I.V.A.
</oddHeader>
    <oddFooter>&amp;R&amp;"Arial,Cursiva"Hoja Nº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O1030"/>
  <sheetViews>
    <sheetView zoomScaleNormal="100" zoomScaleSheetLayoutView="75" workbookViewId="0">
      <selection activeCell="B13" sqref="B13"/>
    </sheetView>
  </sheetViews>
  <sheetFormatPr baseColWidth="10" defaultColWidth="11.44140625" defaultRowHeight="13.8" x14ac:dyDescent="0.25"/>
  <cols>
    <col min="1" max="1" width="4.6640625" style="154" customWidth="1"/>
    <col min="2" max="2" width="78.44140625" style="129" customWidth="1"/>
    <col min="3" max="4" width="9" style="158" customWidth="1"/>
    <col min="5" max="5" width="9" style="157" customWidth="1"/>
    <col min="6" max="8" width="9" style="129" customWidth="1"/>
    <col min="9" max="11" width="9" style="157" customWidth="1"/>
    <col min="12" max="12" width="9" style="130" customWidth="1"/>
    <col min="13" max="13" width="10" style="130" customWidth="1"/>
    <col min="14" max="14" width="9.33203125" style="123" customWidth="1"/>
    <col min="15" max="15" width="0" style="123" hidden="1" customWidth="1"/>
    <col min="16" max="16384" width="11.44140625" style="123"/>
  </cols>
  <sheetData>
    <row r="1" spans="1:15" ht="15" customHeight="1" x14ac:dyDescent="0.25">
      <c r="A1" s="159" t="s">
        <v>1038</v>
      </c>
      <c r="B1" s="118" t="s">
        <v>379</v>
      </c>
      <c r="C1" s="119" t="s">
        <v>1456</v>
      </c>
      <c r="D1" s="120" t="s">
        <v>1457</v>
      </c>
      <c r="E1" s="121" t="s">
        <v>1456</v>
      </c>
      <c r="F1" s="122" t="s">
        <v>1457</v>
      </c>
      <c r="G1" s="119" t="s">
        <v>1456</v>
      </c>
      <c r="H1" s="120" t="s">
        <v>1457</v>
      </c>
      <c r="I1" s="121" t="s">
        <v>1456</v>
      </c>
      <c r="J1" s="122" t="s">
        <v>1457</v>
      </c>
      <c r="K1" s="119" t="s">
        <v>1456</v>
      </c>
      <c r="L1" s="120" t="s">
        <v>1457</v>
      </c>
      <c r="M1" s="166"/>
      <c r="N1" s="166"/>
      <c r="O1" s="123" t="s">
        <v>1369</v>
      </c>
    </row>
    <row r="2" spans="1:15" ht="24.75" customHeight="1" x14ac:dyDescent="0.25">
      <c r="A2" s="160"/>
      <c r="B2" s="124"/>
      <c r="C2" s="287" t="s">
        <v>1375</v>
      </c>
      <c r="D2" s="288"/>
      <c r="E2" s="289" t="s">
        <v>1376</v>
      </c>
      <c r="F2" s="289"/>
      <c r="G2" s="287" t="s">
        <v>1377</v>
      </c>
      <c r="H2" s="288"/>
      <c r="I2" s="289" t="s">
        <v>1378</v>
      </c>
      <c r="J2" s="289"/>
      <c r="K2" s="290" t="s">
        <v>1379</v>
      </c>
      <c r="L2" s="291"/>
      <c r="M2" s="167"/>
      <c r="N2" s="170"/>
      <c r="O2" s="123">
        <v>45658</v>
      </c>
    </row>
    <row r="3" spans="1:15" ht="20.100000000000001" customHeight="1" x14ac:dyDescent="0.25">
      <c r="A3" s="161"/>
      <c r="B3" s="125"/>
      <c r="C3" s="284" t="str">
        <f>'I (UNO)'!C3</f>
        <v>BÁSICO</v>
      </c>
      <c r="D3" s="285"/>
      <c r="E3" s="286" t="str">
        <f>'I (UNO)'!E3</f>
        <v>BÁSICO</v>
      </c>
      <c r="F3" s="286"/>
      <c r="G3" s="284" t="str">
        <f>'I (UNO)'!G3</f>
        <v>BÁSICO</v>
      </c>
      <c r="H3" s="285"/>
      <c r="I3" s="286" t="s">
        <v>862</v>
      </c>
      <c r="J3" s="286"/>
      <c r="K3" s="284" t="str">
        <f>'I (UNO)'!K3</f>
        <v>BÁSICO</v>
      </c>
      <c r="L3" s="285"/>
      <c r="M3" s="171"/>
      <c r="N3" s="172"/>
      <c r="O3" s="163" t="s">
        <v>862</v>
      </c>
    </row>
    <row r="4" spans="1:15" ht="60" customHeight="1" x14ac:dyDescent="0.25">
      <c r="A4" s="126"/>
      <c r="B4" s="173" t="s">
        <v>1355</v>
      </c>
      <c r="C4" s="127"/>
      <c r="D4" s="128"/>
      <c r="E4" s="129"/>
      <c r="F4" s="130"/>
      <c r="G4" s="131"/>
      <c r="H4" s="132"/>
      <c r="I4" s="129"/>
      <c r="J4" s="133"/>
      <c r="K4" s="131"/>
      <c r="L4" s="174"/>
    </row>
    <row r="5" spans="1:15" ht="27.6" x14ac:dyDescent="0.25">
      <c r="A5" s="126"/>
      <c r="B5" s="150" t="s">
        <v>1051</v>
      </c>
      <c r="C5" s="127"/>
      <c r="D5" s="128"/>
      <c r="E5" s="129"/>
      <c r="F5" s="130"/>
      <c r="G5" s="131"/>
      <c r="H5" s="132"/>
      <c r="I5" s="129"/>
      <c r="J5" s="133"/>
      <c r="K5" s="131"/>
      <c r="L5" s="174"/>
    </row>
    <row r="6" spans="1:15" ht="24.9" customHeight="1" x14ac:dyDescent="0.25">
      <c r="A6" s="126"/>
      <c r="B6" s="150" t="s">
        <v>1354</v>
      </c>
      <c r="C6" s="127"/>
      <c r="D6" s="128"/>
      <c r="E6" s="129"/>
      <c r="F6" s="130"/>
      <c r="G6" s="131"/>
      <c r="H6" s="132"/>
      <c r="I6" s="129"/>
      <c r="J6" s="133"/>
      <c r="K6" s="131"/>
      <c r="L6" s="174"/>
    </row>
    <row r="7" spans="1:15" x14ac:dyDescent="0.25">
      <c r="A7" s="126"/>
      <c r="B7" s="152" t="s">
        <v>229</v>
      </c>
      <c r="C7" s="127"/>
      <c r="D7" s="128"/>
      <c r="E7" s="129"/>
      <c r="F7" s="130"/>
      <c r="G7" s="131"/>
      <c r="H7" s="132"/>
      <c r="I7" s="129"/>
      <c r="J7" s="133"/>
      <c r="K7" s="131"/>
      <c r="L7" s="174"/>
    </row>
    <row r="8" spans="1:15" x14ac:dyDescent="0.25">
      <c r="A8" s="135">
        <v>1</v>
      </c>
      <c r="B8" s="148" t="s">
        <v>1233</v>
      </c>
      <c r="C8" s="136">
        <f>O8*1.055</f>
        <v>32646.014177457397</v>
      </c>
      <c r="D8" s="137">
        <f>C8/8</f>
        <v>4080.7517721821746</v>
      </c>
      <c r="E8" s="138">
        <f>C8*1.02</f>
        <v>33298.934461006545</v>
      </c>
      <c r="F8" s="139">
        <f>E8/8</f>
        <v>4162.3668076258182</v>
      </c>
      <c r="G8" s="140">
        <f>E8*1.02</f>
        <v>33964.913150226675</v>
      </c>
      <c r="H8" s="137">
        <f>G8/8</f>
        <v>4245.6141437783344</v>
      </c>
      <c r="I8" s="138">
        <f>G8*1.017</f>
        <v>34542.316673780522</v>
      </c>
      <c r="J8" s="139">
        <f>I8/8</f>
        <v>4317.7895842225653</v>
      </c>
      <c r="K8" s="140">
        <f>I8*1.015</f>
        <v>35060.451423887229</v>
      </c>
      <c r="L8" s="137">
        <f>K8/8</f>
        <v>4382.5564279859036</v>
      </c>
      <c r="M8" s="144"/>
      <c r="N8" s="164"/>
      <c r="O8" s="168">
        <v>30944.089267732132</v>
      </c>
    </row>
    <row r="9" spans="1:15" x14ac:dyDescent="0.25">
      <c r="A9" s="126"/>
      <c r="B9" s="152" t="s">
        <v>238</v>
      </c>
      <c r="C9" s="141"/>
      <c r="D9" s="142"/>
      <c r="E9" s="143"/>
      <c r="F9" s="144"/>
      <c r="G9" s="145"/>
      <c r="H9" s="146"/>
      <c r="I9" s="143"/>
      <c r="J9" s="147"/>
      <c r="K9" s="145"/>
      <c r="L9" s="175"/>
      <c r="M9" s="144"/>
      <c r="N9" s="164"/>
      <c r="O9" s="168"/>
    </row>
    <row r="10" spans="1:15" x14ac:dyDescent="0.25">
      <c r="A10" s="126"/>
      <c r="B10" s="152" t="s">
        <v>1356</v>
      </c>
      <c r="C10" s="141"/>
      <c r="D10" s="142"/>
      <c r="E10" s="143"/>
      <c r="F10" s="144"/>
      <c r="G10" s="145"/>
      <c r="H10" s="146"/>
      <c r="I10" s="143"/>
      <c r="J10" s="147"/>
      <c r="K10" s="145"/>
      <c r="L10" s="175"/>
      <c r="M10" s="144"/>
      <c r="N10" s="164"/>
      <c r="O10" s="168"/>
    </row>
    <row r="11" spans="1:15" ht="12.9" customHeight="1" x14ac:dyDescent="0.25">
      <c r="A11" s="126"/>
      <c r="B11" s="176" t="s">
        <v>25</v>
      </c>
      <c r="C11" s="141"/>
      <c r="D11" s="142"/>
      <c r="E11" s="143"/>
      <c r="F11" s="144"/>
      <c r="G11" s="145"/>
      <c r="H11" s="146"/>
      <c r="I11" s="143"/>
      <c r="J11" s="147"/>
      <c r="K11" s="145"/>
      <c r="L11" s="175"/>
      <c r="M11" s="144"/>
      <c r="N11" s="164"/>
      <c r="O11" s="168"/>
    </row>
    <row r="12" spans="1:15" x14ac:dyDescent="0.25">
      <c r="A12" s="126"/>
      <c r="B12" s="176" t="s">
        <v>507</v>
      </c>
      <c r="C12" s="141"/>
      <c r="D12" s="142"/>
      <c r="E12" s="143"/>
      <c r="F12" s="144"/>
      <c r="G12" s="145"/>
      <c r="H12" s="146"/>
      <c r="I12" s="143"/>
      <c r="J12" s="147"/>
      <c r="K12" s="145"/>
      <c r="L12" s="175"/>
      <c r="M12" s="144"/>
      <c r="N12" s="164"/>
      <c r="O12" s="168"/>
    </row>
    <row r="13" spans="1:15" ht="26.4" x14ac:dyDescent="0.25">
      <c r="A13" s="126"/>
      <c r="B13" s="232" t="s">
        <v>668</v>
      </c>
      <c r="C13" s="141"/>
      <c r="D13" s="142"/>
      <c r="E13" s="143"/>
      <c r="F13" s="144"/>
      <c r="G13" s="145"/>
      <c r="H13" s="146"/>
      <c r="I13" s="143"/>
      <c r="J13" s="147"/>
      <c r="K13" s="145"/>
      <c r="L13" s="175"/>
      <c r="M13" s="144"/>
      <c r="N13" s="164"/>
      <c r="O13" s="168"/>
    </row>
    <row r="14" spans="1:15" x14ac:dyDescent="0.25">
      <c r="A14" s="126"/>
      <c r="B14" s="152" t="s">
        <v>669</v>
      </c>
      <c r="C14" s="141"/>
      <c r="D14" s="142"/>
      <c r="E14" s="143"/>
      <c r="F14" s="144"/>
      <c r="G14" s="145"/>
      <c r="H14" s="146"/>
      <c r="I14" s="143"/>
      <c r="J14" s="147"/>
      <c r="K14" s="145"/>
      <c r="L14" s="175"/>
      <c r="M14" s="144"/>
      <c r="N14" s="164"/>
      <c r="O14" s="168"/>
    </row>
    <row r="15" spans="1:15" x14ac:dyDescent="0.25">
      <c r="A15" s="126"/>
      <c r="B15" s="152" t="s">
        <v>129</v>
      </c>
      <c r="C15" s="141"/>
      <c r="D15" s="142"/>
      <c r="E15" s="143"/>
      <c r="F15" s="144"/>
      <c r="G15" s="145"/>
      <c r="H15" s="146"/>
      <c r="I15" s="143"/>
      <c r="J15" s="147"/>
      <c r="K15" s="145"/>
      <c r="L15" s="175"/>
      <c r="M15" s="144"/>
      <c r="N15" s="164"/>
      <c r="O15" s="168"/>
    </row>
    <row r="16" spans="1:15" x14ac:dyDescent="0.25">
      <c r="A16" s="126"/>
      <c r="B16" s="177" t="s">
        <v>132</v>
      </c>
      <c r="C16" s="141"/>
      <c r="D16" s="142"/>
      <c r="E16" s="143"/>
      <c r="F16" s="144"/>
      <c r="G16" s="145"/>
      <c r="H16" s="146"/>
      <c r="I16" s="143"/>
      <c r="J16" s="147"/>
      <c r="K16" s="145"/>
      <c r="L16" s="175"/>
      <c r="M16" s="144"/>
      <c r="N16" s="164"/>
      <c r="O16" s="168"/>
    </row>
    <row r="17" spans="1:15" x14ac:dyDescent="0.25">
      <c r="A17" s="126"/>
      <c r="B17" s="177" t="s">
        <v>1357</v>
      </c>
      <c r="C17" s="141"/>
      <c r="D17" s="142"/>
      <c r="E17" s="143"/>
      <c r="F17" s="144"/>
      <c r="G17" s="145"/>
      <c r="H17" s="146"/>
      <c r="I17" s="143"/>
      <c r="J17" s="147"/>
      <c r="K17" s="145"/>
      <c r="L17" s="175"/>
      <c r="M17" s="144"/>
      <c r="N17" s="164"/>
      <c r="O17" s="168"/>
    </row>
    <row r="18" spans="1:15" ht="27.6" x14ac:dyDescent="0.25">
      <c r="A18" s="126"/>
      <c r="B18" s="177" t="s">
        <v>1358</v>
      </c>
      <c r="C18" s="141"/>
      <c r="D18" s="142"/>
      <c r="E18" s="143"/>
      <c r="F18" s="144"/>
      <c r="G18" s="145"/>
      <c r="H18" s="146"/>
      <c r="I18" s="143"/>
      <c r="J18" s="147"/>
      <c r="K18" s="145"/>
      <c r="L18" s="175"/>
      <c r="M18" s="144"/>
      <c r="N18" s="164"/>
      <c r="O18" s="168"/>
    </row>
    <row r="19" spans="1:15" x14ac:dyDescent="0.25">
      <c r="A19" s="135" t="s">
        <v>523</v>
      </c>
      <c r="B19" s="148" t="s">
        <v>524</v>
      </c>
      <c r="C19" s="136">
        <f t="shared" ref="C19:C45" si="0">O19*1.055</f>
        <v>32646.014177457397</v>
      </c>
      <c r="D19" s="137">
        <f>C19/8</f>
        <v>4080.7517721821746</v>
      </c>
      <c r="E19" s="138">
        <f>C19*1.02</f>
        <v>33298.934461006545</v>
      </c>
      <c r="F19" s="139">
        <f>E19/8</f>
        <v>4162.3668076258182</v>
      </c>
      <c r="G19" s="140">
        <f t="shared" ref="G19" si="1">E19*1.02</f>
        <v>33964.913150226675</v>
      </c>
      <c r="H19" s="137">
        <f>G19/8</f>
        <v>4245.6141437783344</v>
      </c>
      <c r="I19" s="138">
        <f t="shared" ref="I19:I45" si="2">G19*1.017</f>
        <v>34542.316673780522</v>
      </c>
      <c r="J19" s="139">
        <f>I19/8</f>
        <v>4317.7895842225653</v>
      </c>
      <c r="K19" s="140">
        <f t="shared" ref="K19:K45" si="3">I19*1.015</f>
        <v>35060.451423887229</v>
      </c>
      <c r="L19" s="137">
        <f>K19/8</f>
        <v>4382.5564279859036</v>
      </c>
      <c r="M19" s="144"/>
      <c r="N19" s="164"/>
      <c r="O19" s="168">
        <v>30944.089267732132</v>
      </c>
    </row>
    <row r="20" spans="1:15" x14ac:dyDescent="0.25">
      <c r="A20" s="126"/>
      <c r="B20" s="152" t="s">
        <v>29</v>
      </c>
      <c r="C20" s="141"/>
      <c r="D20" s="142"/>
      <c r="E20" s="143"/>
      <c r="F20" s="144"/>
      <c r="G20" s="145"/>
      <c r="H20" s="146"/>
      <c r="I20" s="143"/>
      <c r="J20" s="147"/>
      <c r="K20" s="145"/>
      <c r="L20" s="175"/>
      <c r="M20" s="144"/>
      <c r="N20" s="164"/>
      <c r="O20" s="168"/>
    </row>
    <row r="21" spans="1:15" ht="25.5" customHeight="1" x14ac:dyDescent="0.25">
      <c r="A21" s="126"/>
      <c r="B21" s="151" t="s">
        <v>332</v>
      </c>
      <c r="C21" s="141"/>
      <c r="D21" s="142"/>
      <c r="E21" s="143"/>
      <c r="F21" s="144"/>
      <c r="G21" s="145"/>
      <c r="H21" s="146"/>
      <c r="I21" s="143"/>
      <c r="J21" s="147"/>
      <c r="K21" s="145"/>
      <c r="L21" s="175"/>
      <c r="M21" s="144"/>
      <c r="N21" s="164"/>
      <c r="O21" s="168"/>
    </row>
    <row r="22" spans="1:15" x14ac:dyDescent="0.25">
      <c r="A22" s="135">
        <v>2</v>
      </c>
      <c r="B22" s="148" t="s">
        <v>8</v>
      </c>
      <c r="C22" s="136">
        <f>O22*1.055</f>
        <v>30758.189314337866</v>
      </c>
      <c r="D22" s="137">
        <f>C22/8</f>
        <v>3844.7736642922332</v>
      </c>
      <c r="E22" s="138">
        <f>C22*1.02</f>
        <v>31373.353100624623</v>
      </c>
      <c r="F22" s="139">
        <f>E22/8</f>
        <v>3921.6691375780779</v>
      </c>
      <c r="G22" s="140">
        <f>E22*1.02</f>
        <v>32000.820162637116</v>
      </c>
      <c r="H22" s="137">
        <f>G22/8</f>
        <v>4000.1025203296394</v>
      </c>
      <c r="I22" s="138">
        <f>G22*1.017</f>
        <v>32544.834105401944</v>
      </c>
      <c r="J22" s="139">
        <f>I22/8</f>
        <v>4068.104263175243</v>
      </c>
      <c r="K22" s="140">
        <f>I22*1.015</f>
        <v>33033.006616982973</v>
      </c>
      <c r="L22" s="137">
        <f>K22/8</f>
        <v>4129.1258271228717</v>
      </c>
      <c r="M22" s="144"/>
      <c r="N22" s="164"/>
      <c r="O22" s="168">
        <v>29154.681814538264</v>
      </c>
    </row>
    <row r="23" spans="1:15" x14ac:dyDescent="0.25">
      <c r="A23" s="126"/>
      <c r="B23" s="152" t="s">
        <v>238</v>
      </c>
      <c r="C23" s="141"/>
      <c r="D23" s="142"/>
      <c r="E23" s="143"/>
      <c r="F23" s="144"/>
      <c r="G23" s="145"/>
      <c r="H23" s="146"/>
      <c r="I23" s="143"/>
      <c r="J23" s="147"/>
      <c r="K23" s="145"/>
      <c r="L23" s="175"/>
      <c r="M23" s="144"/>
      <c r="N23" s="164"/>
      <c r="O23" s="168"/>
    </row>
    <row r="24" spans="1:15" ht="27.6" x14ac:dyDescent="0.25">
      <c r="A24" s="126"/>
      <c r="B24" s="177" t="s">
        <v>1359</v>
      </c>
      <c r="C24" s="141"/>
      <c r="D24" s="142"/>
      <c r="E24" s="143"/>
      <c r="F24" s="144"/>
      <c r="G24" s="145"/>
      <c r="H24" s="146"/>
      <c r="I24" s="143"/>
      <c r="J24" s="147"/>
      <c r="K24" s="145"/>
      <c r="L24" s="175"/>
      <c r="M24" s="144"/>
      <c r="N24" s="164"/>
      <c r="O24" s="168"/>
    </row>
    <row r="25" spans="1:15" x14ac:dyDescent="0.25">
      <c r="A25" s="126"/>
      <c r="B25" s="152" t="s">
        <v>131</v>
      </c>
      <c r="C25" s="141"/>
      <c r="D25" s="142"/>
      <c r="E25" s="143"/>
      <c r="F25" s="144"/>
      <c r="G25" s="145"/>
      <c r="H25" s="146"/>
      <c r="I25" s="143"/>
      <c r="J25" s="147"/>
      <c r="K25" s="145"/>
      <c r="L25" s="175"/>
      <c r="M25" s="144"/>
      <c r="N25" s="164"/>
      <c r="O25" s="168"/>
    </row>
    <row r="26" spans="1:15" x14ac:dyDescent="0.25">
      <c r="A26" s="126"/>
      <c r="B26" s="178" t="s">
        <v>1360</v>
      </c>
      <c r="C26" s="141"/>
      <c r="D26" s="142"/>
      <c r="E26" s="143"/>
      <c r="F26" s="144"/>
      <c r="G26" s="145"/>
      <c r="H26" s="146"/>
      <c r="I26" s="143"/>
      <c r="J26" s="147"/>
      <c r="K26" s="145"/>
      <c r="L26" s="175"/>
      <c r="M26" s="144"/>
      <c r="N26" s="164"/>
      <c r="O26" s="168"/>
    </row>
    <row r="27" spans="1:15" ht="24.75" customHeight="1" x14ac:dyDescent="0.25">
      <c r="A27" s="126"/>
      <c r="B27" s="151" t="s">
        <v>333</v>
      </c>
      <c r="C27" s="141"/>
      <c r="D27" s="142"/>
      <c r="E27" s="143"/>
      <c r="F27" s="144"/>
      <c r="G27" s="145"/>
      <c r="H27" s="146"/>
      <c r="I27" s="143"/>
      <c r="J27" s="147"/>
      <c r="K27" s="145"/>
      <c r="L27" s="175"/>
      <c r="M27" s="144"/>
      <c r="N27" s="164"/>
      <c r="O27" s="168"/>
    </row>
    <row r="28" spans="1:15" x14ac:dyDescent="0.25">
      <c r="A28" s="126"/>
      <c r="B28" s="152" t="s">
        <v>133</v>
      </c>
      <c r="C28" s="141"/>
      <c r="D28" s="142"/>
      <c r="E28" s="143"/>
      <c r="F28" s="144"/>
      <c r="G28" s="145"/>
      <c r="H28" s="146"/>
      <c r="I28" s="143"/>
      <c r="J28" s="147"/>
      <c r="K28" s="145"/>
      <c r="L28" s="175"/>
      <c r="M28" s="144"/>
      <c r="N28" s="164"/>
      <c r="O28" s="168"/>
    </row>
    <row r="29" spans="1:15" x14ac:dyDescent="0.25">
      <c r="A29" s="126"/>
      <c r="B29" s="152" t="s">
        <v>134</v>
      </c>
      <c r="C29" s="141"/>
      <c r="D29" s="142"/>
      <c r="E29" s="143"/>
      <c r="F29" s="144"/>
      <c r="G29" s="145"/>
      <c r="H29" s="146"/>
      <c r="I29" s="143"/>
      <c r="J29" s="147"/>
      <c r="K29" s="145"/>
      <c r="L29" s="175"/>
      <c r="M29" s="144"/>
      <c r="N29" s="164"/>
      <c r="O29" s="168"/>
    </row>
    <row r="30" spans="1:15" x14ac:dyDescent="0.25">
      <c r="A30" s="126"/>
      <c r="B30" s="152" t="s">
        <v>588</v>
      </c>
      <c r="C30" s="141"/>
      <c r="D30" s="142"/>
      <c r="E30" s="143"/>
      <c r="F30" s="144"/>
      <c r="G30" s="145"/>
      <c r="H30" s="146"/>
      <c r="I30" s="143"/>
      <c r="J30" s="147"/>
      <c r="K30" s="145"/>
      <c r="L30" s="175"/>
      <c r="M30" s="144"/>
      <c r="N30" s="164"/>
      <c r="O30" s="168"/>
    </row>
    <row r="31" spans="1:15" x14ac:dyDescent="0.25">
      <c r="A31" s="126"/>
      <c r="B31" s="152" t="s">
        <v>589</v>
      </c>
      <c r="C31" s="141"/>
      <c r="D31" s="142"/>
      <c r="E31" s="143"/>
      <c r="F31" s="144"/>
      <c r="G31" s="145"/>
      <c r="H31" s="146"/>
      <c r="I31" s="143"/>
      <c r="J31" s="147"/>
      <c r="K31" s="145"/>
      <c r="L31" s="175"/>
      <c r="M31" s="144"/>
      <c r="N31" s="164"/>
      <c r="O31" s="168"/>
    </row>
    <row r="32" spans="1:15" x14ac:dyDescent="0.25">
      <c r="A32" s="126"/>
      <c r="B32" s="152" t="s">
        <v>590</v>
      </c>
      <c r="C32" s="141"/>
      <c r="D32" s="142"/>
      <c r="E32" s="143"/>
      <c r="F32" s="144"/>
      <c r="G32" s="145"/>
      <c r="H32" s="146"/>
      <c r="I32" s="143"/>
      <c r="J32" s="147"/>
      <c r="K32" s="145"/>
      <c r="L32" s="175"/>
      <c r="M32" s="144"/>
      <c r="N32" s="164"/>
      <c r="O32" s="168"/>
    </row>
    <row r="33" spans="1:15" x14ac:dyDescent="0.25">
      <c r="A33" s="126"/>
      <c r="B33" s="152" t="s">
        <v>591</v>
      </c>
      <c r="C33" s="141"/>
      <c r="D33" s="142"/>
      <c r="E33" s="143"/>
      <c r="F33" s="144"/>
      <c r="G33" s="145"/>
      <c r="H33" s="146"/>
      <c r="I33" s="143"/>
      <c r="J33" s="147"/>
      <c r="K33" s="145"/>
      <c r="L33" s="175"/>
      <c r="M33" s="144"/>
      <c r="N33" s="164"/>
      <c r="O33" s="168"/>
    </row>
    <row r="34" spans="1:15" x14ac:dyDescent="0.25">
      <c r="A34" s="126"/>
      <c r="B34" s="152" t="s">
        <v>592</v>
      </c>
      <c r="C34" s="141"/>
      <c r="D34" s="142"/>
      <c r="E34" s="143"/>
      <c r="F34" s="144"/>
      <c r="G34" s="145"/>
      <c r="H34" s="146"/>
      <c r="I34" s="143"/>
      <c r="J34" s="147"/>
      <c r="K34" s="145"/>
      <c r="L34" s="175"/>
      <c r="M34" s="144"/>
      <c r="N34" s="164"/>
      <c r="O34" s="168"/>
    </row>
    <row r="35" spans="1:15" x14ac:dyDescent="0.25">
      <c r="A35" s="126"/>
      <c r="B35" s="152" t="s">
        <v>593</v>
      </c>
      <c r="C35" s="141"/>
      <c r="D35" s="142"/>
      <c r="E35" s="143"/>
      <c r="F35" s="144"/>
      <c r="G35" s="145"/>
      <c r="H35" s="146"/>
      <c r="I35" s="143"/>
      <c r="J35" s="147"/>
      <c r="K35" s="145"/>
      <c r="L35" s="175"/>
      <c r="M35" s="144"/>
      <c r="N35" s="164"/>
      <c r="O35" s="168"/>
    </row>
    <row r="36" spans="1:15" ht="12.75" customHeight="1" x14ac:dyDescent="0.25">
      <c r="A36" s="126"/>
      <c r="B36" s="151" t="s">
        <v>1046</v>
      </c>
      <c r="C36" s="141"/>
      <c r="D36" s="142"/>
      <c r="E36" s="143"/>
      <c r="F36" s="144"/>
      <c r="G36" s="145"/>
      <c r="H36" s="146"/>
      <c r="I36" s="143"/>
      <c r="J36" s="147"/>
      <c r="K36" s="145"/>
      <c r="L36" s="175"/>
      <c r="M36" s="144"/>
      <c r="N36" s="164"/>
      <c r="O36" s="168"/>
    </row>
    <row r="37" spans="1:15" x14ac:dyDescent="0.25">
      <c r="A37" s="126"/>
      <c r="B37" s="152" t="s">
        <v>594</v>
      </c>
      <c r="C37" s="141"/>
      <c r="D37" s="142"/>
      <c r="E37" s="143"/>
      <c r="F37" s="144"/>
      <c r="G37" s="145"/>
      <c r="H37" s="146"/>
      <c r="I37" s="143"/>
      <c r="J37" s="147"/>
      <c r="K37" s="145"/>
      <c r="L37" s="175"/>
      <c r="M37" s="144"/>
      <c r="N37" s="164"/>
      <c r="O37" s="168"/>
    </row>
    <row r="38" spans="1:15" x14ac:dyDescent="0.25">
      <c r="A38" s="126"/>
      <c r="B38" s="152" t="s">
        <v>595</v>
      </c>
      <c r="C38" s="141"/>
      <c r="D38" s="142"/>
      <c r="E38" s="143"/>
      <c r="F38" s="144"/>
      <c r="G38" s="145"/>
      <c r="H38" s="146"/>
      <c r="I38" s="143"/>
      <c r="J38" s="147"/>
      <c r="K38" s="145"/>
      <c r="L38" s="175"/>
      <c r="M38" s="144"/>
      <c r="N38" s="164"/>
      <c r="O38" s="168"/>
    </row>
    <row r="39" spans="1:15" x14ac:dyDescent="0.25">
      <c r="A39" s="135" t="s">
        <v>523</v>
      </c>
      <c r="B39" s="148" t="s">
        <v>525</v>
      </c>
      <c r="C39" s="136">
        <f t="shared" si="0"/>
        <v>30758.189314337866</v>
      </c>
      <c r="D39" s="137">
        <f>C39/8</f>
        <v>3844.7736642922332</v>
      </c>
      <c r="E39" s="138">
        <f>C39*1.02</f>
        <v>31373.353100624623</v>
      </c>
      <c r="F39" s="139">
        <f>E39/8</f>
        <v>3921.6691375780779</v>
      </c>
      <c r="G39" s="140">
        <f t="shared" ref="G39" si="4">E39*1.02</f>
        <v>32000.820162637116</v>
      </c>
      <c r="H39" s="137">
        <f>G39/8</f>
        <v>4000.1025203296394</v>
      </c>
      <c r="I39" s="138">
        <f t="shared" si="2"/>
        <v>32544.834105401944</v>
      </c>
      <c r="J39" s="139">
        <f>I39/8</f>
        <v>4068.104263175243</v>
      </c>
      <c r="K39" s="140">
        <f t="shared" si="3"/>
        <v>33033.006616982973</v>
      </c>
      <c r="L39" s="137">
        <f>K39/8</f>
        <v>4129.1258271228717</v>
      </c>
      <c r="M39" s="144"/>
      <c r="N39" s="164"/>
      <c r="O39" s="168">
        <v>29154.681814538264</v>
      </c>
    </row>
    <row r="40" spans="1:15" x14ac:dyDescent="0.25">
      <c r="A40" s="126"/>
      <c r="B40" s="152" t="s">
        <v>238</v>
      </c>
      <c r="C40" s="141"/>
      <c r="D40" s="142"/>
      <c r="E40" s="143"/>
      <c r="F40" s="144"/>
      <c r="G40" s="145"/>
      <c r="H40" s="146"/>
      <c r="I40" s="143"/>
      <c r="J40" s="147"/>
      <c r="K40" s="145"/>
      <c r="L40" s="175"/>
      <c r="M40" s="144"/>
      <c r="N40" s="164"/>
      <c r="O40" s="168"/>
    </row>
    <row r="41" spans="1:15" ht="27.6" x14ac:dyDescent="0.25">
      <c r="A41" s="126"/>
      <c r="B41" s="151" t="s">
        <v>1047</v>
      </c>
      <c r="C41" s="141"/>
      <c r="D41" s="142"/>
      <c r="E41" s="143"/>
      <c r="F41" s="144"/>
      <c r="G41" s="145"/>
      <c r="H41" s="146"/>
      <c r="I41" s="143"/>
      <c r="J41" s="147"/>
      <c r="K41" s="145"/>
      <c r="L41" s="175"/>
      <c r="M41" s="144"/>
      <c r="N41" s="164"/>
      <c r="O41" s="168"/>
    </row>
    <row r="42" spans="1:15" x14ac:dyDescent="0.25">
      <c r="A42" s="126"/>
      <c r="B42" s="151" t="s">
        <v>26</v>
      </c>
      <c r="C42" s="141"/>
      <c r="D42" s="142"/>
      <c r="E42" s="143"/>
      <c r="F42" s="144"/>
      <c r="G42" s="145"/>
      <c r="H42" s="146"/>
      <c r="I42" s="143"/>
      <c r="J42" s="147"/>
      <c r="K42" s="145"/>
      <c r="L42" s="175"/>
      <c r="M42" s="144"/>
      <c r="N42" s="164"/>
      <c r="O42" s="168"/>
    </row>
    <row r="43" spans="1:15" x14ac:dyDescent="0.25">
      <c r="A43" s="126"/>
      <c r="B43" s="151" t="s">
        <v>27</v>
      </c>
      <c r="C43" s="141"/>
      <c r="D43" s="142"/>
      <c r="E43" s="143"/>
      <c r="F43" s="144"/>
      <c r="G43" s="145"/>
      <c r="H43" s="146"/>
      <c r="I43" s="143"/>
      <c r="J43" s="147"/>
      <c r="K43" s="145"/>
      <c r="L43" s="175"/>
      <c r="M43" s="144"/>
      <c r="N43" s="164"/>
      <c r="O43" s="168"/>
    </row>
    <row r="44" spans="1:15" x14ac:dyDescent="0.25">
      <c r="A44" s="126"/>
      <c r="B44" s="151" t="s">
        <v>28</v>
      </c>
      <c r="C44" s="141"/>
      <c r="D44" s="142"/>
      <c r="E44" s="143"/>
      <c r="F44" s="144"/>
      <c r="G44" s="145"/>
      <c r="H44" s="146"/>
      <c r="I44" s="143"/>
      <c r="J44" s="147"/>
      <c r="K44" s="145"/>
      <c r="L44" s="175"/>
      <c r="M44" s="144"/>
      <c r="N44" s="164"/>
      <c r="O44" s="168"/>
    </row>
    <row r="45" spans="1:15" x14ac:dyDescent="0.25">
      <c r="A45" s="135">
        <v>3</v>
      </c>
      <c r="B45" s="148" t="s">
        <v>9</v>
      </c>
      <c r="C45" s="136">
        <f t="shared" si="0"/>
        <v>28238.459033053794</v>
      </c>
      <c r="D45" s="137">
        <f>C45/8</f>
        <v>3529.8073791317242</v>
      </c>
      <c r="E45" s="138">
        <f>C45*1.02</f>
        <v>28803.228213714869</v>
      </c>
      <c r="F45" s="139">
        <f>E45/8</f>
        <v>3600.4035267143586</v>
      </c>
      <c r="G45" s="140">
        <f t="shared" ref="G45" si="5">E45*1.02</f>
        <v>29379.292777989165</v>
      </c>
      <c r="H45" s="137">
        <f>G45/8</f>
        <v>3672.4115972486456</v>
      </c>
      <c r="I45" s="138">
        <f t="shared" si="2"/>
        <v>29878.740755214978</v>
      </c>
      <c r="J45" s="139">
        <f>I45/8</f>
        <v>3734.8425944018722</v>
      </c>
      <c r="K45" s="140">
        <f t="shared" si="3"/>
        <v>30326.921866543198</v>
      </c>
      <c r="L45" s="137">
        <f>K45/8</f>
        <v>3790.8652333178998</v>
      </c>
      <c r="M45" s="144"/>
      <c r="N45" s="164"/>
      <c r="O45" s="168">
        <v>26766.311879671845</v>
      </c>
    </row>
    <row r="46" spans="1:15" x14ac:dyDescent="0.25">
      <c r="A46" s="126"/>
      <c r="B46" s="152" t="s">
        <v>238</v>
      </c>
      <c r="C46" s="141"/>
      <c r="D46" s="142"/>
      <c r="E46" s="143"/>
      <c r="F46" s="144"/>
      <c r="G46" s="145"/>
      <c r="H46" s="146"/>
      <c r="I46" s="143"/>
      <c r="J46" s="147"/>
      <c r="K46" s="145"/>
      <c r="L46" s="175"/>
      <c r="M46" s="144"/>
      <c r="N46" s="164"/>
      <c r="O46" s="168"/>
    </row>
    <row r="47" spans="1:15" ht="24" customHeight="1" x14ac:dyDescent="0.25">
      <c r="A47" s="126"/>
      <c r="B47" s="151" t="s">
        <v>1318</v>
      </c>
      <c r="C47" s="141"/>
      <c r="D47" s="142"/>
      <c r="E47" s="143"/>
      <c r="F47" s="144"/>
      <c r="G47" s="145"/>
      <c r="H47" s="146"/>
      <c r="I47" s="143"/>
      <c r="J47" s="147"/>
      <c r="K47" s="145"/>
      <c r="L47" s="175"/>
      <c r="M47" s="144"/>
      <c r="N47" s="164"/>
      <c r="O47" s="168"/>
    </row>
    <row r="48" spans="1:15" x14ac:dyDescent="0.25">
      <c r="A48" s="126"/>
      <c r="B48" s="152" t="s">
        <v>596</v>
      </c>
      <c r="C48" s="141"/>
      <c r="D48" s="142"/>
      <c r="E48" s="143"/>
      <c r="F48" s="144"/>
      <c r="G48" s="145"/>
      <c r="H48" s="146"/>
      <c r="I48" s="143"/>
      <c r="J48" s="147"/>
      <c r="K48" s="145"/>
      <c r="L48" s="175"/>
      <c r="M48" s="144"/>
      <c r="N48" s="164"/>
      <c r="O48" s="168"/>
    </row>
    <row r="49" spans="1:15" ht="26.25" customHeight="1" x14ac:dyDescent="0.25">
      <c r="A49" s="126"/>
      <c r="B49" s="151" t="s">
        <v>1317</v>
      </c>
      <c r="C49" s="141"/>
      <c r="D49" s="142"/>
      <c r="E49" s="143"/>
      <c r="F49" s="144"/>
      <c r="G49" s="145"/>
      <c r="H49" s="146"/>
      <c r="I49" s="143"/>
      <c r="J49" s="147"/>
      <c r="K49" s="145"/>
      <c r="L49" s="175"/>
      <c r="M49" s="144"/>
      <c r="N49" s="164"/>
      <c r="O49" s="168"/>
    </row>
    <row r="50" spans="1:15" x14ac:dyDescent="0.25">
      <c r="A50" s="126"/>
      <c r="B50" s="152" t="s">
        <v>597</v>
      </c>
      <c r="C50" s="141"/>
      <c r="D50" s="142"/>
      <c r="E50" s="143"/>
      <c r="F50" s="144"/>
      <c r="G50" s="145"/>
      <c r="H50" s="146"/>
      <c r="I50" s="143"/>
      <c r="J50" s="147"/>
      <c r="K50" s="145"/>
      <c r="L50" s="175"/>
      <c r="M50" s="144"/>
      <c r="N50" s="164"/>
      <c r="O50" s="168"/>
    </row>
    <row r="51" spans="1:15" x14ac:dyDescent="0.25">
      <c r="A51" s="126"/>
      <c r="B51" s="152" t="s">
        <v>598</v>
      </c>
      <c r="C51" s="141"/>
      <c r="D51" s="142"/>
      <c r="E51" s="143"/>
      <c r="F51" s="144"/>
      <c r="G51" s="145"/>
      <c r="H51" s="146"/>
      <c r="I51" s="143"/>
      <c r="J51" s="147"/>
      <c r="K51" s="145"/>
      <c r="L51" s="175"/>
      <c r="M51" s="144"/>
      <c r="N51" s="164"/>
      <c r="O51" s="168"/>
    </row>
    <row r="52" spans="1:15" ht="24.75" customHeight="1" x14ac:dyDescent="0.25">
      <c r="A52" s="126"/>
      <c r="B52" s="151" t="s">
        <v>1059</v>
      </c>
      <c r="C52" s="141"/>
      <c r="D52" s="142"/>
      <c r="E52" s="143"/>
      <c r="F52" s="144"/>
      <c r="G52" s="145"/>
      <c r="H52" s="146"/>
      <c r="I52" s="143"/>
      <c r="J52" s="147"/>
      <c r="K52" s="145"/>
      <c r="L52" s="175"/>
      <c r="M52" s="144"/>
      <c r="N52" s="164"/>
      <c r="O52" s="168"/>
    </row>
    <row r="53" spans="1:15" x14ac:dyDescent="0.25">
      <c r="A53" s="126"/>
      <c r="B53" s="152" t="s">
        <v>599</v>
      </c>
      <c r="C53" s="141"/>
      <c r="D53" s="142"/>
      <c r="E53" s="143"/>
      <c r="F53" s="144"/>
      <c r="G53" s="145"/>
      <c r="H53" s="146"/>
      <c r="I53" s="143"/>
      <c r="J53" s="147"/>
      <c r="K53" s="145"/>
      <c r="L53" s="175"/>
      <c r="M53" s="144"/>
      <c r="N53" s="164"/>
      <c r="O53" s="168"/>
    </row>
    <row r="54" spans="1:15" x14ac:dyDescent="0.25">
      <c r="A54" s="126"/>
      <c r="B54" s="152" t="s">
        <v>600</v>
      </c>
      <c r="C54" s="141"/>
      <c r="D54" s="142"/>
      <c r="E54" s="143"/>
      <c r="F54" s="144"/>
      <c r="G54" s="145"/>
      <c r="H54" s="146"/>
      <c r="I54" s="143"/>
      <c r="J54" s="147"/>
      <c r="K54" s="145"/>
      <c r="L54" s="175"/>
      <c r="M54" s="144"/>
      <c r="N54" s="164"/>
      <c r="O54" s="168"/>
    </row>
    <row r="55" spans="1:15" x14ac:dyDescent="0.25">
      <c r="A55" s="149"/>
      <c r="B55" s="152" t="s">
        <v>601</v>
      </c>
      <c r="C55" s="141"/>
      <c r="D55" s="142"/>
      <c r="E55" s="143"/>
      <c r="F55" s="144"/>
      <c r="G55" s="145"/>
      <c r="H55" s="146"/>
      <c r="I55" s="143"/>
      <c r="J55" s="147"/>
      <c r="K55" s="145"/>
      <c r="L55" s="175"/>
      <c r="M55" s="144"/>
      <c r="N55" s="164"/>
      <c r="O55" s="168"/>
    </row>
    <row r="56" spans="1:15" x14ac:dyDescent="0.25">
      <c r="A56" s="126"/>
      <c r="B56" s="152" t="s">
        <v>602</v>
      </c>
      <c r="C56" s="141"/>
      <c r="D56" s="142"/>
      <c r="E56" s="143"/>
      <c r="F56" s="144"/>
      <c r="G56" s="145"/>
      <c r="H56" s="146"/>
      <c r="I56" s="143"/>
      <c r="J56" s="147"/>
      <c r="K56" s="145"/>
      <c r="L56" s="175"/>
      <c r="M56" s="144"/>
      <c r="N56" s="164"/>
      <c r="O56" s="168"/>
    </row>
    <row r="57" spans="1:15" ht="12.75" customHeight="1" x14ac:dyDescent="0.25">
      <c r="A57" s="126"/>
      <c r="B57" s="151" t="s">
        <v>1058</v>
      </c>
      <c r="C57" s="141"/>
      <c r="D57" s="142"/>
      <c r="E57" s="143"/>
      <c r="F57" s="144"/>
      <c r="G57" s="145"/>
      <c r="H57" s="146"/>
      <c r="I57" s="143"/>
      <c r="J57" s="147"/>
      <c r="K57" s="145"/>
      <c r="L57" s="175"/>
      <c r="M57" s="144"/>
      <c r="N57" s="164"/>
      <c r="O57" s="168"/>
    </row>
    <row r="58" spans="1:15" x14ac:dyDescent="0.25">
      <c r="A58" s="126"/>
      <c r="B58" s="152" t="s">
        <v>69</v>
      </c>
      <c r="C58" s="141"/>
      <c r="D58" s="142"/>
      <c r="E58" s="143"/>
      <c r="F58" s="144"/>
      <c r="G58" s="145"/>
      <c r="H58" s="146"/>
      <c r="I58" s="143"/>
      <c r="J58" s="147"/>
      <c r="K58" s="145"/>
      <c r="L58" s="175"/>
      <c r="M58" s="144"/>
      <c r="N58" s="164"/>
      <c r="O58" s="168"/>
    </row>
    <row r="59" spans="1:15" x14ac:dyDescent="0.25">
      <c r="A59" s="126"/>
      <c r="B59" s="152" t="s">
        <v>70</v>
      </c>
      <c r="C59" s="141"/>
      <c r="D59" s="142"/>
      <c r="E59" s="143"/>
      <c r="F59" s="144"/>
      <c r="G59" s="145"/>
      <c r="H59" s="146"/>
      <c r="I59" s="143"/>
      <c r="J59" s="147"/>
      <c r="K59" s="145"/>
      <c r="L59" s="175"/>
      <c r="M59" s="144"/>
      <c r="N59" s="164"/>
      <c r="O59" s="168"/>
    </row>
    <row r="60" spans="1:15" x14ac:dyDescent="0.25">
      <c r="A60" s="126"/>
      <c r="B60" s="152" t="s">
        <v>149</v>
      </c>
      <c r="C60" s="141"/>
      <c r="D60" s="142"/>
      <c r="E60" s="143"/>
      <c r="F60" s="144"/>
      <c r="G60" s="145"/>
      <c r="H60" s="146"/>
      <c r="I60" s="143"/>
      <c r="J60" s="147"/>
      <c r="K60" s="145"/>
      <c r="L60" s="175"/>
      <c r="M60" s="144"/>
      <c r="N60" s="164"/>
      <c r="O60" s="168"/>
    </row>
    <row r="61" spans="1:15" x14ac:dyDescent="0.25">
      <c r="A61" s="126"/>
      <c r="B61" s="152" t="s">
        <v>150</v>
      </c>
      <c r="C61" s="141"/>
      <c r="D61" s="142"/>
      <c r="E61" s="143"/>
      <c r="F61" s="144"/>
      <c r="G61" s="145"/>
      <c r="H61" s="146"/>
      <c r="I61" s="143"/>
      <c r="J61" s="147"/>
      <c r="K61" s="145"/>
      <c r="L61" s="175"/>
      <c r="M61" s="144"/>
      <c r="N61" s="164"/>
      <c r="O61" s="168"/>
    </row>
    <row r="62" spans="1:15" x14ac:dyDescent="0.25">
      <c r="A62" s="126"/>
      <c r="B62" s="152" t="s">
        <v>151</v>
      </c>
      <c r="C62" s="141"/>
      <c r="D62" s="142"/>
      <c r="E62" s="143"/>
      <c r="F62" s="144"/>
      <c r="G62" s="145"/>
      <c r="H62" s="146"/>
      <c r="I62" s="143"/>
      <c r="J62" s="147"/>
      <c r="K62" s="145"/>
      <c r="L62" s="175"/>
      <c r="M62" s="144"/>
      <c r="N62" s="164"/>
      <c r="O62" s="168"/>
    </row>
    <row r="63" spans="1:15" x14ac:dyDescent="0.25">
      <c r="A63" s="126"/>
      <c r="B63" s="152" t="s">
        <v>152</v>
      </c>
      <c r="C63" s="141"/>
      <c r="D63" s="142"/>
      <c r="E63" s="143"/>
      <c r="F63" s="144"/>
      <c r="G63" s="145"/>
      <c r="H63" s="146"/>
      <c r="I63" s="143"/>
      <c r="J63" s="147"/>
      <c r="K63" s="145"/>
      <c r="L63" s="175"/>
      <c r="M63" s="144"/>
      <c r="N63" s="164"/>
      <c r="O63" s="168"/>
    </row>
    <row r="64" spans="1:15" x14ac:dyDescent="0.25">
      <c r="A64" s="126"/>
      <c r="B64" s="152" t="s">
        <v>153</v>
      </c>
      <c r="C64" s="141"/>
      <c r="D64" s="142"/>
      <c r="E64" s="143"/>
      <c r="F64" s="144"/>
      <c r="G64" s="145"/>
      <c r="H64" s="146"/>
      <c r="I64" s="143"/>
      <c r="J64" s="147"/>
      <c r="K64" s="145"/>
      <c r="L64" s="175"/>
      <c r="M64" s="144"/>
      <c r="N64" s="164"/>
      <c r="O64" s="168"/>
    </row>
    <row r="65" spans="1:15" x14ac:dyDescent="0.25">
      <c r="A65" s="126"/>
      <c r="B65" s="152" t="s">
        <v>154</v>
      </c>
      <c r="C65" s="141"/>
      <c r="D65" s="142"/>
      <c r="E65" s="143"/>
      <c r="F65" s="144"/>
      <c r="G65" s="145"/>
      <c r="H65" s="146"/>
      <c r="I65" s="143"/>
      <c r="J65" s="147"/>
      <c r="K65" s="145"/>
      <c r="L65" s="175"/>
      <c r="M65" s="144"/>
      <c r="N65" s="164"/>
      <c r="O65" s="168"/>
    </row>
    <row r="66" spans="1:15" x14ac:dyDescent="0.25">
      <c r="A66" s="126"/>
      <c r="B66" s="152" t="s">
        <v>155</v>
      </c>
      <c r="C66" s="141"/>
      <c r="D66" s="142"/>
      <c r="E66" s="143"/>
      <c r="F66" s="144"/>
      <c r="G66" s="145"/>
      <c r="H66" s="146"/>
      <c r="I66" s="143"/>
      <c r="J66" s="147"/>
      <c r="K66" s="145"/>
      <c r="L66" s="175"/>
      <c r="M66" s="144"/>
      <c r="N66" s="164"/>
      <c r="O66" s="168"/>
    </row>
    <row r="67" spans="1:15" x14ac:dyDescent="0.25">
      <c r="A67" s="126"/>
      <c r="B67" s="152" t="s">
        <v>156</v>
      </c>
      <c r="C67" s="141"/>
      <c r="D67" s="142"/>
      <c r="E67" s="143"/>
      <c r="F67" s="144"/>
      <c r="G67" s="145"/>
      <c r="H67" s="146"/>
      <c r="I67" s="143"/>
      <c r="J67" s="147"/>
      <c r="K67" s="145"/>
      <c r="L67" s="175"/>
      <c r="M67" s="144"/>
      <c r="N67" s="164"/>
      <c r="O67" s="168"/>
    </row>
    <row r="68" spans="1:15" x14ac:dyDescent="0.25">
      <c r="A68" s="126"/>
      <c r="B68" s="152" t="s">
        <v>157</v>
      </c>
      <c r="C68" s="141"/>
      <c r="D68" s="142"/>
      <c r="E68" s="143"/>
      <c r="F68" s="144"/>
      <c r="G68" s="145"/>
      <c r="H68" s="146"/>
      <c r="I68" s="143"/>
      <c r="J68" s="147"/>
      <c r="K68" s="145"/>
      <c r="L68" s="175"/>
      <c r="M68" s="144"/>
      <c r="N68" s="164"/>
      <c r="O68" s="168"/>
    </row>
    <row r="69" spans="1:15" x14ac:dyDescent="0.25">
      <c r="A69" s="126"/>
      <c r="B69" s="152" t="s">
        <v>158</v>
      </c>
      <c r="C69" s="141"/>
      <c r="D69" s="142"/>
      <c r="E69" s="143"/>
      <c r="F69" s="144"/>
      <c r="G69" s="145"/>
      <c r="H69" s="146"/>
      <c r="I69" s="143"/>
      <c r="J69" s="147"/>
      <c r="K69" s="145"/>
      <c r="L69" s="175"/>
      <c r="M69" s="144"/>
      <c r="N69" s="164"/>
      <c r="O69" s="168"/>
    </row>
    <row r="70" spans="1:15" x14ac:dyDescent="0.25">
      <c r="A70" s="126"/>
      <c r="B70" s="152" t="s">
        <v>159</v>
      </c>
      <c r="C70" s="141"/>
      <c r="D70" s="142"/>
      <c r="E70" s="143"/>
      <c r="F70" s="144"/>
      <c r="G70" s="145"/>
      <c r="H70" s="146"/>
      <c r="I70" s="143"/>
      <c r="J70" s="147"/>
      <c r="K70" s="145"/>
      <c r="L70" s="175"/>
      <c r="M70" s="144"/>
      <c r="N70" s="164"/>
      <c r="O70" s="168"/>
    </row>
    <row r="71" spans="1:15" x14ac:dyDescent="0.25">
      <c r="A71" s="126"/>
      <c r="B71" s="152" t="s">
        <v>160</v>
      </c>
      <c r="C71" s="141"/>
      <c r="D71" s="142"/>
      <c r="E71" s="143"/>
      <c r="F71" s="144"/>
      <c r="G71" s="145"/>
      <c r="H71" s="146"/>
      <c r="I71" s="143"/>
      <c r="J71" s="147"/>
      <c r="K71" s="145"/>
      <c r="L71" s="175"/>
      <c r="M71" s="144"/>
      <c r="N71" s="164"/>
      <c r="O71" s="168"/>
    </row>
    <row r="72" spans="1:15" x14ac:dyDescent="0.25">
      <c r="A72" s="126"/>
      <c r="B72" s="152" t="s">
        <v>161</v>
      </c>
      <c r="C72" s="141"/>
      <c r="D72" s="142"/>
      <c r="E72" s="143"/>
      <c r="F72" s="144"/>
      <c r="G72" s="145"/>
      <c r="H72" s="146"/>
      <c r="I72" s="143"/>
      <c r="J72" s="147"/>
      <c r="K72" s="145"/>
      <c r="L72" s="175"/>
      <c r="M72" s="144"/>
      <c r="N72" s="164"/>
      <c r="O72" s="168"/>
    </row>
    <row r="73" spans="1:15" x14ac:dyDescent="0.25">
      <c r="A73" s="126"/>
      <c r="B73" s="152" t="s">
        <v>162</v>
      </c>
      <c r="C73" s="141"/>
      <c r="D73" s="142"/>
      <c r="E73" s="143"/>
      <c r="F73" s="144"/>
      <c r="G73" s="145"/>
      <c r="H73" s="146"/>
      <c r="I73" s="143"/>
      <c r="J73" s="147"/>
      <c r="K73" s="145"/>
      <c r="L73" s="175"/>
      <c r="M73" s="144"/>
      <c r="N73" s="164"/>
      <c r="O73" s="168"/>
    </row>
    <row r="74" spans="1:15" x14ac:dyDescent="0.25">
      <c r="A74" s="126"/>
      <c r="B74" s="152" t="s">
        <v>163</v>
      </c>
      <c r="C74" s="141"/>
      <c r="D74" s="142"/>
      <c r="E74" s="143"/>
      <c r="F74" s="144"/>
      <c r="G74" s="145"/>
      <c r="H74" s="146"/>
      <c r="I74" s="143"/>
      <c r="J74" s="147"/>
      <c r="K74" s="145"/>
      <c r="L74" s="175"/>
      <c r="M74" s="144"/>
      <c r="N74" s="164"/>
      <c r="O74" s="168"/>
    </row>
    <row r="75" spans="1:15" x14ac:dyDescent="0.25">
      <c r="A75" s="126"/>
      <c r="B75" s="152" t="s">
        <v>164</v>
      </c>
      <c r="C75" s="141"/>
      <c r="D75" s="142"/>
      <c r="E75" s="143"/>
      <c r="F75" s="144"/>
      <c r="G75" s="145"/>
      <c r="H75" s="146"/>
      <c r="I75" s="143"/>
      <c r="J75" s="147"/>
      <c r="K75" s="145"/>
      <c r="L75" s="175"/>
      <c r="M75" s="144"/>
      <c r="N75" s="164"/>
      <c r="O75" s="168"/>
    </row>
    <row r="76" spans="1:15" x14ac:dyDescent="0.25">
      <c r="A76" s="135">
        <v>4</v>
      </c>
      <c r="B76" s="148" t="s">
        <v>10</v>
      </c>
      <c r="C76" s="136">
        <f t="shared" ref="C76:C125" si="6">O76*1.055</f>
        <v>27536.223902806483</v>
      </c>
      <c r="D76" s="137">
        <f>C76/8</f>
        <v>3442.0279878508104</v>
      </c>
      <c r="E76" s="138">
        <f>C76*1.02</f>
        <v>28086.948380862614</v>
      </c>
      <c r="F76" s="139">
        <f>E76/8</f>
        <v>3510.8685476078267</v>
      </c>
      <c r="G76" s="140">
        <f t="shared" ref="G76" si="7">E76*1.02</f>
        <v>28648.687348479867</v>
      </c>
      <c r="H76" s="137">
        <f>G76/8</f>
        <v>3581.0859185599834</v>
      </c>
      <c r="I76" s="138">
        <f t="shared" ref="I76:I125" si="8">G76*1.017</f>
        <v>29135.715033404023</v>
      </c>
      <c r="J76" s="139">
        <f>I76/8</f>
        <v>3641.9643791755029</v>
      </c>
      <c r="K76" s="140">
        <f t="shared" ref="K76:K125" si="9">I76*1.015</f>
        <v>29572.75075890508</v>
      </c>
      <c r="L76" s="137">
        <f>K76/8</f>
        <v>3696.593844863135</v>
      </c>
      <c r="M76" s="144"/>
      <c r="N76" s="164"/>
      <c r="O76" s="168">
        <v>26100.686163797614</v>
      </c>
    </row>
    <row r="77" spans="1:15" x14ac:dyDescent="0.25">
      <c r="A77" s="126"/>
      <c r="B77" s="152" t="s">
        <v>238</v>
      </c>
      <c r="C77" s="141"/>
      <c r="D77" s="142"/>
      <c r="E77" s="143"/>
      <c r="F77" s="144"/>
      <c r="G77" s="145"/>
      <c r="H77" s="146"/>
      <c r="I77" s="143"/>
      <c r="J77" s="147"/>
      <c r="K77" s="145"/>
      <c r="L77" s="175"/>
      <c r="M77" s="144"/>
      <c r="N77" s="164"/>
      <c r="O77" s="168"/>
    </row>
    <row r="78" spans="1:15" x14ac:dyDescent="0.25">
      <c r="A78" s="126"/>
      <c r="B78" s="152" t="s">
        <v>166</v>
      </c>
      <c r="C78" s="141"/>
      <c r="D78" s="142"/>
      <c r="E78" s="143"/>
      <c r="F78" s="144"/>
      <c r="G78" s="145"/>
      <c r="H78" s="146"/>
      <c r="I78" s="143"/>
      <c r="J78" s="147"/>
      <c r="K78" s="145"/>
      <c r="L78" s="175"/>
      <c r="M78" s="144"/>
      <c r="N78" s="164"/>
      <c r="O78" s="168"/>
    </row>
    <row r="79" spans="1:15" x14ac:dyDescent="0.25">
      <c r="A79" s="126"/>
      <c r="B79" s="152" t="s">
        <v>167</v>
      </c>
      <c r="C79" s="141"/>
      <c r="D79" s="142"/>
      <c r="E79" s="143"/>
      <c r="F79" s="144"/>
      <c r="G79" s="145"/>
      <c r="H79" s="146"/>
      <c r="I79" s="143"/>
      <c r="J79" s="147"/>
      <c r="K79" s="145"/>
      <c r="L79" s="175"/>
      <c r="M79" s="144"/>
      <c r="N79" s="164"/>
      <c r="O79" s="168"/>
    </row>
    <row r="80" spans="1:15" x14ac:dyDescent="0.25">
      <c r="A80" s="126"/>
      <c r="B80" s="152" t="s">
        <v>168</v>
      </c>
      <c r="C80" s="141"/>
      <c r="D80" s="142"/>
      <c r="E80" s="143"/>
      <c r="F80" s="144"/>
      <c r="G80" s="145"/>
      <c r="H80" s="146"/>
      <c r="I80" s="143"/>
      <c r="J80" s="147"/>
      <c r="K80" s="145"/>
      <c r="L80" s="175"/>
      <c r="M80" s="144"/>
      <c r="N80" s="164"/>
      <c r="O80" s="168"/>
    </row>
    <row r="81" spans="1:15" x14ac:dyDescent="0.25">
      <c r="A81" s="126"/>
      <c r="B81" s="152" t="s">
        <v>1074</v>
      </c>
      <c r="C81" s="141"/>
      <c r="D81" s="142"/>
      <c r="E81" s="143"/>
      <c r="F81" s="144"/>
      <c r="G81" s="145"/>
      <c r="H81" s="146"/>
      <c r="I81" s="143"/>
      <c r="J81" s="147"/>
      <c r="K81" s="145"/>
      <c r="L81" s="175"/>
      <c r="M81" s="144"/>
      <c r="N81" s="164"/>
      <c r="O81" s="168"/>
    </row>
    <row r="82" spans="1:15" x14ac:dyDescent="0.25">
      <c r="A82" s="126"/>
      <c r="B82" s="152" t="s">
        <v>1075</v>
      </c>
      <c r="C82" s="141"/>
      <c r="D82" s="142"/>
      <c r="E82" s="143"/>
      <c r="F82" s="144"/>
      <c r="G82" s="145"/>
      <c r="H82" s="146"/>
      <c r="I82" s="143"/>
      <c r="J82" s="147"/>
      <c r="K82" s="145"/>
      <c r="L82" s="175"/>
      <c r="M82" s="144"/>
      <c r="N82" s="164"/>
      <c r="O82" s="168"/>
    </row>
    <row r="83" spans="1:15" x14ac:dyDescent="0.25">
      <c r="A83" s="126"/>
      <c r="B83" s="152" t="s">
        <v>1076</v>
      </c>
      <c r="C83" s="141"/>
      <c r="D83" s="142"/>
      <c r="E83" s="143"/>
      <c r="F83" s="144"/>
      <c r="G83" s="145"/>
      <c r="H83" s="146"/>
      <c r="I83" s="143"/>
      <c r="J83" s="147"/>
      <c r="K83" s="145"/>
      <c r="L83" s="175"/>
      <c r="M83" s="144"/>
      <c r="N83" s="164"/>
      <c r="O83" s="168"/>
    </row>
    <row r="84" spans="1:15" x14ac:dyDescent="0.25">
      <c r="A84" s="126"/>
      <c r="B84" s="152" t="s">
        <v>1077</v>
      </c>
      <c r="C84" s="141"/>
      <c r="D84" s="142"/>
      <c r="E84" s="143"/>
      <c r="F84" s="144"/>
      <c r="G84" s="145"/>
      <c r="H84" s="146"/>
      <c r="I84" s="143"/>
      <c r="J84" s="147"/>
      <c r="K84" s="145"/>
      <c r="L84" s="175"/>
      <c r="M84" s="144"/>
      <c r="N84" s="164"/>
      <c r="O84" s="168"/>
    </row>
    <row r="85" spans="1:15" x14ac:dyDescent="0.25">
      <c r="A85" s="126"/>
      <c r="B85" s="152" t="s">
        <v>1078</v>
      </c>
      <c r="C85" s="141"/>
      <c r="D85" s="142"/>
      <c r="E85" s="143"/>
      <c r="F85" s="144"/>
      <c r="G85" s="145"/>
      <c r="H85" s="146"/>
      <c r="I85" s="143"/>
      <c r="J85" s="147"/>
      <c r="K85" s="145"/>
      <c r="L85" s="175"/>
      <c r="M85" s="144"/>
      <c r="N85" s="164"/>
      <c r="O85" s="168"/>
    </row>
    <row r="86" spans="1:15" x14ac:dyDescent="0.25">
      <c r="A86" s="126"/>
      <c r="B86" s="152" t="s">
        <v>584</v>
      </c>
      <c r="C86" s="141"/>
      <c r="D86" s="142"/>
      <c r="E86" s="143"/>
      <c r="F86" s="144"/>
      <c r="G86" s="145"/>
      <c r="H86" s="146"/>
      <c r="I86" s="143"/>
      <c r="J86" s="147"/>
      <c r="K86" s="145"/>
      <c r="L86" s="175"/>
      <c r="M86" s="144"/>
      <c r="N86" s="164"/>
      <c r="O86" s="168"/>
    </row>
    <row r="87" spans="1:15" x14ac:dyDescent="0.25">
      <c r="A87" s="126"/>
      <c r="B87" s="152" t="s">
        <v>568</v>
      </c>
      <c r="C87" s="141"/>
      <c r="D87" s="142"/>
      <c r="E87" s="143"/>
      <c r="F87" s="144"/>
      <c r="G87" s="145"/>
      <c r="H87" s="146"/>
      <c r="I87" s="143"/>
      <c r="J87" s="147"/>
      <c r="K87" s="145"/>
      <c r="L87" s="175"/>
      <c r="M87" s="144"/>
      <c r="N87" s="164"/>
      <c r="O87" s="168"/>
    </row>
    <row r="88" spans="1:15" x14ac:dyDescent="0.25">
      <c r="A88" s="126"/>
      <c r="B88" s="152" t="s">
        <v>585</v>
      </c>
      <c r="C88" s="141"/>
      <c r="D88" s="142"/>
      <c r="E88" s="143"/>
      <c r="F88" s="144"/>
      <c r="G88" s="145"/>
      <c r="H88" s="146"/>
      <c r="I88" s="143"/>
      <c r="J88" s="147"/>
      <c r="K88" s="145"/>
      <c r="L88" s="175"/>
      <c r="M88" s="144"/>
      <c r="N88" s="164"/>
      <c r="O88" s="168"/>
    </row>
    <row r="89" spans="1:15" x14ac:dyDescent="0.25">
      <c r="A89" s="126"/>
      <c r="B89" s="152" t="s">
        <v>586</v>
      </c>
      <c r="C89" s="141"/>
      <c r="D89" s="142"/>
      <c r="E89" s="143"/>
      <c r="F89" s="144"/>
      <c r="G89" s="145"/>
      <c r="H89" s="146"/>
      <c r="I89" s="143"/>
      <c r="J89" s="147"/>
      <c r="K89" s="145"/>
      <c r="L89" s="175"/>
      <c r="M89" s="144"/>
      <c r="N89" s="164"/>
      <c r="O89" s="168"/>
    </row>
    <row r="90" spans="1:15" x14ac:dyDescent="0.25">
      <c r="A90" s="126"/>
      <c r="B90" s="152" t="s">
        <v>587</v>
      </c>
      <c r="C90" s="141"/>
      <c r="D90" s="142"/>
      <c r="E90" s="143"/>
      <c r="F90" s="144"/>
      <c r="G90" s="145"/>
      <c r="H90" s="146"/>
      <c r="I90" s="143"/>
      <c r="J90" s="147"/>
      <c r="K90" s="145"/>
      <c r="L90" s="175"/>
      <c r="M90" s="144"/>
      <c r="N90" s="164"/>
      <c r="O90" s="168"/>
    </row>
    <row r="91" spans="1:15" x14ac:dyDescent="0.25">
      <c r="A91" s="126"/>
      <c r="B91" s="134" t="s">
        <v>864</v>
      </c>
      <c r="C91" s="141"/>
      <c r="D91" s="142"/>
      <c r="E91" s="143"/>
      <c r="F91" s="144"/>
      <c r="G91" s="145"/>
      <c r="H91" s="146"/>
      <c r="I91" s="143"/>
      <c r="J91" s="147"/>
      <c r="K91" s="145"/>
      <c r="L91" s="175"/>
      <c r="M91" s="144"/>
      <c r="N91" s="164"/>
      <c r="O91" s="168"/>
    </row>
    <row r="92" spans="1:15" x14ac:dyDescent="0.25">
      <c r="A92" s="135">
        <v>5</v>
      </c>
      <c r="B92" s="148" t="s">
        <v>11</v>
      </c>
      <c r="C92" s="136">
        <f t="shared" si="6"/>
        <v>32643.734510514667</v>
      </c>
      <c r="D92" s="137">
        <f>C92/8</f>
        <v>4080.4668138143334</v>
      </c>
      <c r="E92" s="138">
        <f>C92*1.02</f>
        <v>33296.609200724961</v>
      </c>
      <c r="F92" s="139">
        <f>E92/8</f>
        <v>4162.0761500906201</v>
      </c>
      <c r="G92" s="140">
        <f t="shared" ref="G92" si="10">E92*1.02</f>
        <v>33962.541384739459</v>
      </c>
      <c r="H92" s="137">
        <f>G92/8</f>
        <v>4245.3176730924324</v>
      </c>
      <c r="I92" s="138">
        <f t="shared" si="8"/>
        <v>34539.904588280027</v>
      </c>
      <c r="J92" s="139">
        <f>I92/8</f>
        <v>4317.4880735350034</v>
      </c>
      <c r="K92" s="140">
        <f t="shared" si="9"/>
        <v>35058.003157104227</v>
      </c>
      <c r="L92" s="137">
        <f>K92/8</f>
        <v>4382.2503946380284</v>
      </c>
      <c r="M92" s="144"/>
      <c r="N92" s="164"/>
      <c r="O92" s="168">
        <v>30941.928445985468</v>
      </c>
    </row>
    <row r="93" spans="1:15" x14ac:dyDescent="0.25">
      <c r="A93" s="126"/>
      <c r="B93" s="152" t="s">
        <v>31</v>
      </c>
      <c r="C93" s="141"/>
      <c r="D93" s="142"/>
      <c r="E93" s="143"/>
      <c r="F93" s="144"/>
      <c r="G93" s="145"/>
      <c r="H93" s="146"/>
      <c r="I93" s="143"/>
      <c r="J93" s="147"/>
      <c r="K93" s="145"/>
      <c r="L93" s="175"/>
      <c r="M93" s="144"/>
      <c r="N93" s="164"/>
      <c r="O93" s="168"/>
    </row>
    <row r="94" spans="1:15" x14ac:dyDescent="0.25">
      <c r="A94" s="126"/>
      <c r="B94" s="152" t="s">
        <v>106</v>
      </c>
      <c r="C94" s="141"/>
      <c r="D94" s="142"/>
      <c r="E94" s="143"/>
      <c r="F94" s="144"/>
      <c r="G94" s="145"/>
      <c r="H94" s="146"/>
      <c r="I94" s="143"/>
      <c r="J94" s="147"/>
      <c r="K94" s="145"/>
      <c r="L94" s="175"/>
      <c r="M94" s="144"/>
      <c r="N94" s="164"/>
      <c r="O94" s="168"/>
    </row>
    <row r="95" spans="1:15" ht="27.6" x14ac:dyDescent="0.25">
      <c r="A95" s="126"/>
      <c r="B95" s="152" t="s">
        <v>1024</v>
      </c>
      <c r="C95" s="141"/>
      <c r="D95" s="142"/>
      <c r="E95" s="143"/>
      <c r="F95" s="144"/>
      <c r="G95" s="145"/>
      <c r="H95" s="146"/>
      <c r="I95" s="143"/>
      <c r="J95" s="147"/>
      <c r="K95" s="145"/>
      <c r="L95" s="175"/>
      <c r="M95" s="144"/>
      <c r="N95" s="164"/>
      <c r="O95" s="168"/>
    </row>
    <row r="96" spans="1:15" x14ac:dyDescent="0.25">
      <c r="A96" s="126"/>
      <c r="B96" s="152" t="s">
        <v>287</v>
      </c>
      <c r="C96" s="141"/>
      <c r="D96" s="142"/>
      <c r="E96" s="143"/>
      <c r="F96" s="144"/>
      <c r="G96" s="145"/>
      <c r="H96" s="146"/>
      <c r="I96" s="143"/>
      <c r="J96" s="147"/>
      <c r="K96" s="145"/>
      <c r="L96" s="175"/>
      <c r="M96" s="144"/>
      <c r="N96" s="164"/>
      <c r="O96" s="168"/>
    </row>
    <row r="97" spans="1:15" x14ac:dyDescent="0.25">
      <c r="A97" s="126"/>
      <c r="B97" s="152" t="s">
        <v>288</v>
      </c>
      <c r="C97" s="141"/>
      <c r="D97" s="142"/>
      <c r="E97" s="143"/>
      <c r="F97" s="144"/>
      <c r="G97" s="145"/>
      <c r="H97" s="146"/>
      <c r="I97" s="143"/>
      <c r="J97" s="147"/>
      <c r="K97" s="145"/>
      <c r="L97" s="175"/>
      <c r="M97" s="144"/>
      <c r="N97" s="164"/>
      <c r="O97" s="168"/>
    </row>
    <row r="98" spans="1:15" x14ac:dyDescent="0.25">
      <c r="A98" s="126"/>
      <c r="B98" s="152" t="s">
        <v>1228</v>
      </c>
      <c r="C98" s="141"/>
      <c r="D98" s="142"/>
      <c r="E98" s="143"/>
      <c r="F98" s="144"/>
      <c r="G98" s="145"/>
      <c r="H98" s="146"/>
      <c r="I98" s="143"/>
      <c r="J98" s="147"/>
      <c r="K98" s="145"/>
      <c r="L98" s="175"/>
      <c r="M98" s="144"/>
      <c r="N98" s="164"/>
      <c r="O98" s="168"/>
    </row>
    <row r="99" spans="1:15" x14ac:dyDescent="0.25">
      <c r="A99" s="135">
        <v>6</v>
      </c>
      <c r="B99" s="148" t="s">
        <v>12</v>
      </c>
      <c r="C99" s="136">
        <f t="shared" si="6"/>
        <v>30766.452586884589</v>
      </c>
      <c r="D99" s="137">
        <f>C99/8</f>
        <v>3845.8065733605736</v>
      </c>
      <c r="E99" s="138">
        <f>C99*1.02</f>
        <v>31381.78163862228</v>
      </c>
      <c r="F99" s="139">
        <f>E99/8</f>
        <v>3922.722704827785</v>
      </c>
      <c r="G99" s="140">
        <f t="shared" ref="G99" si="11">E99*1.02</f>
        <v>32009.417271394726</v>
      </c>
      <c r="H99" s="137">
        <f>G99/8</f>
        <v>4001.1771589243408</v>
      </c>
      <c r="I99" s="138">
        <f t="shared" si="8"/>
        <v>32553.577365008434</v>
      </c>
      <c r="J99" s="139">
        <f>I99/8</f>
        <v>4069.1971706260542</v>
      </c>
      <c r="K99" s="140">
        <f t="shared" si="9"/>
        <v>33041.881025483555</v>
      </c>
      <c r="L99" s="137">
        <f>K99/8</f>
        <v>4130.2351281854444</v>
      </c>
      <c r="M99" s="144"/>
      <c r="N99" s="164"/>
      <c r="O99" s="168">
        <v>29162.514300364539</v>
      </c>
    </row>
    <row r="100" spans="1:15" x14ac:dyDescent="0.25">
      <c r="A100" s="126"/>
      <c r="B100" s="152" t="s">
        <v>238</v>
      </c>
      <c r="C100" s="141"/>
      <c r="D100" s="142"/>
      <c r="E100" s="143"/>
      <c r="F100" s="144"/>
      <c r="G100" s="145"/>
      <c r="H100" s="146"/>
      <c r="I100" s="143"/>
      <c r="J100" s="147"/>
      <c r="K100" s="145"/>
      <c r="L100" s="175"/>
      <c r="M100" s="144"/>
      <c r="N100" s="164"/>
      <c r="O100" s="168"/>
    </row>
    <row r="101" spans="1:15" x14ac:dyDescent="0.25">
      <c r="A101" s="126"/>
      <c r="B101" s="152" t="s">
        <v>289</v>
      </c>
      <c r="C101" s="141"/>
      <c r="D101" s="142"/>
      <c r="E101" s="143"/>
      <c r="F101" s="144"/>
      <c r="G101" s="145"/>
      <c r="H101" s="146"/>
      <c r="I101" s="143"/>
      <c r="J101" s="147"/>
      <c r="K101" s="145"/>
      <c r="L101" s="175"/>
      <c r="M101" s="144"/>
      <c r="N101" s="164"/>
      <c r="O101" s="168"/>
    </row>
    <row r="102" spans="1:15" x14ac:dyDescent="0.25">
      <c r="A102" s="126"/>
      <c r="B102" s="152" t="s">
        <v>290</v>
      </c>
      <c r="C102" s="141"/>
      <c r="D102" s="142"/>
      <c r="E102" s="143"/>
      <c r="F102" s="144"/>
      <c r="G102" s="145"/>
      <c r="H102" s="146"/>
      <c r="I102" s="143"/>
      <c r="J102" s="147"/>
      <c r="K102" s="145"/>
      <c r="L102" s="175"/>
      <c r="M102" s="144"/>
      <c r="N102" s="164"/>
      <c r="O102" s="168"/>
    </row>
    <row r="103" spans="1:15" x14ac:dyDescent="0.25">
      <c r="A103" s="126"/>
      <c r="B103" s="152" t="s">
        <v>291</v>
      </c>
      <c r="C103" s="141"/>
      <c r="D103" s="142"/>
      <c r="E103" s="143"/>
      <c r="F103" s="144"/>
      <c r="G103" s="145"/>
      <c r="H103" s="146"/>
      <c r="I103" s="143"/>
      <c r="J103" s="147"/>
      <c r="K103" s="145"/>
      <c r="L103" s="175"/>
      <c r="M103" s="144"/>
      <c r="N103" s="164"/>
      <c r="O103" s="168"/>
    </row>
    <row r="104" spans="1:15" x14ac:dyDescent="0.25">
      <c r="A104" s="126"/>
      <c r="B104" s="152" t="s">
        <v>292</v>
      </c>
      <c r="C104" s="141"/>
      <c r="D104" s="142"/>
      <c r="E104" s="143"/>
      <c r="F104" s="144"/>
      <c r="G104" s="145"/>
      <c r="H104" s="146"/>
      <c r="I104" s="143"/>
      <c r="J104" s="147"/>
      <c r="K104" s="145"/>
      <c r="L104" s="175"/>
      <c r="M104" s="144"/>
      <c r="N104" s="164"/>
      <c r="O104" s="168"/>
    </row>
    <row r="105" spans="1:15" x14ac:dyDescent="0.25">
      <c r="A105" s="126"/>
      <c r="B105" s="152" t="s">
        <v>24</v>
      </c>
      <c r="C105" s="141"/>
      <c r="D105" s="142"/>
      <c r="E105" s="143"/>
      <c r="F105" s="144"/>
      <c r="G105" s="145"/>
      <c r="H105" s="146"/>
      <c r="I105" s="143"/>
      <c r="J105" s="147"/>
      <c r="K105" s="145"/>
      <c r="L105" s="175"/>
      <c r="M105" s="144"/>
      <c r="N105" s="164"/>
      <c r="O105" s="168"/>
    </row>
    <row r="106" spans="1:15" x14ac:dyDescent="0.25">
      <c r="A106" s="126"/>
      <c r="B106" s="152" t="s">
        <v>153</v>
      </c>
      <c r="C106" s="141"/>
      <c r="D106" s="142"/>
      <c r="E106" s="143"/>
      <c r="F106" s="144"/>
      <c r="G106" s="145"/>
      <c r="H106" s="146"/>
      <c r="I106" s="143"/>
      <c r="J106" s="147"/>
      <c r="K106" s="145"/>
      <c r="L106" s="175"/>
      <c r="M106" s="144"/>
      <c r="N106" s="164"/>
      <c r="O106" s="168"/>
    </row>
    <row r="107" spans="1:15" x14ac:dyDescent="0.25">
      <c r="A107" s="126"/>
      <c r="B107" s="152" t="s">
        <v>293</v>
      </c>
      <c r="C107" s="141"/>
      <c r="D107" s="142"/>
      <c r="E107" s="143"/>
      <c r="F107" s="144"/>
      <c r="G107" s="145"/>
      <c r="H107" s="146"/>
      <c r="I107" s="143"/>
      <c r="J107" s="147"/>
      <c r="K107" s="145"/>
      <c r="L107" s="175"/>
      <c r="M107" s="144"/>
      <c r="N107" s="164"/>
      <c r="O107" s="168"/>
    </row>
    <row r="108" spans="1:15" x14ac:dyDescent="0.25">
      <c r="A108" s="126"/>
      <c r="B108" s="178" t="s">
        <v>372</v>
      </c>
      <c r="C108" s="141"/>
      <c r="D108" s="142"/>
      <c r="E108" s="143"/>
      <c r="F108" s="144"/>
      <c r="G108" s="145"/>
      <c r="H108" s="146"/>
      <c r="I108" s="143"/>
      <c r="J108" s="147"/>
      <c r="K108" s="145"/>
      <c r="L108" s="175"/>
      <c r="M108" s="144"/>
      <c r="N108" s="164"/>
      <c r="O108" s="168"/>
    </row>
    <row r="109" spans="1:15" x14ac:dyDescent="0.25">
      <c r="A109" s="135">
        <v>7</v>
      </c>
      <c r="B109" s="148" t="s">
        <v>13</v>
      </c>
      <c r="C109" s="136">
        <f t="shared" si="6"/>
        <v>28237.555050052342</v>
      </c>
      <c r="D109" s="137">
        <f>C109/8</f>
        <v>3529.6943812565428</v>
      </c>
      <c r="E109" s="138">
        <f>C109*1.02</f>
        <v>28802.306151053388</v>
      </c>
      <c r="F109" s="139">
        <f>E109/8</f>
        <v>3600.2882688816735</v>
      </c>
      <c r="G109" s="140">
        <f t="shared" ref="G109" si="12">E109*1.02</f>
        <v>29378.352274074456</v>
      </c>
      <c r="H109" s="137">
        <f>G109/8</f>
        <v>3672.294034259307</v>
      </c>
      <c r="I109" s="138">
        <f t="shared" si="8"/>
        <v>29877.78426273372</v>
      </c>
      <c r="J109" s="139">
        <f>I109/8</f>
        <v>3734.7230328417149</v>
      </c>
      <c r="K109" s="140">
        <f t="shared" si="9"/>
        <v>30325.951026674724</v>
      </c>
      <c r="L109" s="137">
        <f>K109/8</f>
        <v>3790.7438783343405</v>
      </c>
      <c r="M109" s="144"/>
      <c r="N109" s="164"/>
      <c r="O109" s="168">
        <v>26765.455023746297</v>
      </c>
    </row>
    <row r="110" spans="1:15" x14ac:dyDescent="0.25">
      <c r="A110" s="126"/>
      <c r="B110" s="152" t="s">
        <v>31</v>
      </c>
      <c r="C110" s="141"/>
      <c r="D110" s="142"/>
      <c r="E110" s="143"/>
      <c r="F110" s="144"/>
      <c r="G110" s="145"/>
      <c r="H110" s="146"/>
      <c r="I110" s="143"/>
      <c r="J110" s="147"/>
      <c r="K110" s="145"/>
      <c r="L110" s="175"/>
      <c r="M110" s="144"/>
      <c r="N110" s="164"/>
      <c r="O110" s="168"/>
    </row>
    <row r="111" spans="1:15" x14ac:dyDescent="0.25">
      <c r="A111" s="126"/>
      <c r="B111" s="152" t="s">
        <v>295</v>
      </c>
      <c r="C111" s="141"/>
      <c r="D111" s="142"/>
      <c r="E111" s="143"/>
      <c r="F111" s="144"/>
      <c r="G111" s="145"/>
      <c r="H111" s="146"/>
      <c r="I111" s="143"/>
      <c r="J111" s="147"/>
      <c r="K111" s="145"/>
      <c r="L111" s="175"/>
      <c r="M111" s="144"/>
      <c r="N111" s="164"/>
      <c r="O111" s="168"/>
    </row>
    <row r="112" spans="1:15" ht="12.75" customHeight="1" x14ac:dyDescent="0.25">
      <c r="A112" s="126"/>
      <c r="B112" s="151" t="s">
        <v>1319</v>
      </c>
      <c r="C112" s="141"/>
      <c r="D112" s="142"/>
      <c r="E112" s="143"/>
      <c r="F112" s="144"/>
      <c r="G112" s="145"/>
      <c r="H112" s="146"/>
      <c r="I112" s="143"/>
      <c r="J112" s="147"/>
      <c r="K112" s="145"/>
      <c r="L112" s="175"/>
      <c r="M112" s="144"/>
      <c r="N112" s="164"/>
      <c r="O112" s="168"/>
    </row>
    <row r="113" spans="1:15" x14ac:dyDescent="0.25">
      <c r="A113" s="126"/>
      <c r="B113" s="152" t="s">
        <v>296</v>
      </c>
      <c r="C113" s="141"/>
      <c r="D113" s="142"/>
      <c r="E113" s="143"/>
      <c r="F113" s="144"/>
      <c r="G113" s="145"/>
      <c r="H113" s="146"/>
      <c r="I113" s="143"/>
      <c r="J113" s="147"/>
      <c r="K113" s="145"/>
      <c r="L113" s="175"/>
      <c r="M113" s="144"/>
      <c r="N113" s="164"/>
      <c r="O113" s="168"/>
    </row>
    <row r="114" spans="1:15" ht="27.6" x14ac:dyDescent="0.25">
      <c r="A114" s="126"/>
      <c r="B114" s="152" t="s">
        <v>297</v>
      </c>
      <c r="C114" s="141"/>
      <c r="D114" s="142"/>
      <c r="E114" s="143"/>
      <c r="F114" s="144"/>
      <c r="G114" s="145"/>
      <c r="H114" s="146"/>
      <c r="I114" s="143"/>
      <c r="J114" s="147"/>
      <c r="K114" s="145"/>
      <c r="L114" s="175"/>
      <c r="M114" s="144"/>
      <c r="N114" s="164"/>
      <c r="O114" s="168"/>
    </row>
    <row r="115" spans="1:15" x14ac:dyDescent="0.25">
      <c r="A115" s="126"/>
      <c r="B115" s="152" t="s">
        <v>298</v>
      </c>
      <c r="C115" s="141"/>
      <c r="D115" s="142"/>
      <c r="E115" s="143"/>
      <c r="F115" s="144"/>
      <c r="G115" s="145"/>
      <c r="H115" s="146"/>
      <c r="I115" s="143"/>
      <c r="J115" s="147"/>
      <c r="K115" s="145"/>
      <c r="L115" s="175"/>
      <c r="M115" s="144"/>
      <c r="N115" s="164"/>
      <c r="O115" s="168"/>
    </row>
    <row r="116" spans="1:15" x14ac:dyDescent="0.25">
      <c r="A116" s="126"/>
      <c r="B116" s="152" t="s">
        <v>299</v>
      </c>
      <c r="C116" s="141"/>
      <c r="D116" s="142"/>
      <c r="E116" s="143"/>
      <c r="F116" s="144"/>
      <c r="G116" s="145"/>
      <c r="H116" s="146"/>
      <c r="I116" s="143"/>
      <c r="J116" s="147"/>
      <c r="K116" s="145"/>
      <c r="L116" s="175"/>
      <c r="M116" s="144"/>
      <c r="N116" s="164"/>
      <c r="O116" s="168"/>
    </row>
    <row r="117" spans="1:15" x14ac:dyDescent="0.25">
      <c r="A117" s="126"/>
      <c r="B117" s="152" t="s">
        <v>300</v>
      </c>
      <c r="C117" s="141"/>
      <c r="D117" s="142"/>
      <c r="E117" s="143"/>
      <c r="F117" s="144"/>
      <c r="G117" s="145"/>
      <c r="H117" s="146"/>
      <c r="I117" s="143"/>
      <c r="J117" s="147"/>
      <c r="K117" s="145"/>
      <c r="L117" s="175"/>
      <c r="M117" s="144"/>
      <c r="N117" s="164"/>
      <c r="O117" s="168"/>
    </row>
    <row r="118" spans="1:15" x14ac:dyDescent="0.25">
      <c r="A118" s="126"/>
      <c r="B118" s="152" t="s">
        <v>301</v>
      </c>
      <c r="C118" s="141"/>
      <c r="D118" s="142"/>
      <c r="E118" s="143"/>
      <c r="F118" s="144"/>
      <c r="G118" s="145"/>
      <c r="H118" s="146"/>
      <c r="I118" s="143"/>
      <c r="J118" s="147"/>
      <c r="K118" s="145"/>
      <c r="L118" s="175"/>
      <c r="M118" s="144"/>
      <c r="N118" s="164"/>
      <c r="O118" s="168"/>
    </row>
    <row r="119" spans="1:15" x14ac:dyDescent="0.25">
      <c r="A119" s="126"/>
      <c r="B119" s="152" t="s">
        <v>302</v>
      </c>
      <c r="C119" s="141"/>
      <c r="D119" s="142"/>
      <c r="E119" s="143"/>
      <c r="F119" s="144"/>
      <c r="G119" s="145"/>
      <c r="H119" s="146"/>
      <c r="I119" s="143"/>
      <c r="J119" s="147"/>
      <c r="K119" s="145"/>
      <c r="L119" s="175"/>
      <c r="M119" s="144"/>
      <c r="N119" s="164"/>
      <c r="O119" s="168"/>
    </row>
    <row r="120" spans="1:15" x14ac:dyDescent="0.25">
      <c r="A120" s="126"/>
      <c r="B120" s="152" t="s">
        <v>303</v>
      </c>
      <c r="C120" s="141"/>
      <c r="D120" s="142"/>
      <c r="E120" s="143"/>
      <c r="F120" s="144"/>
      <c r="G120" s="145"/>
      <c r="H120" s="146"/>
      <c r="I120" s="143"/>
      <c r="J120" s="147"/>
      <c r="K120" s="145"/>
      <c r="L120" s="175"/>
      <c r="M120" s="144"/>
      <c r="N120" s="164"/>
      <c r="O120" s="168"/>
    </row>
    <row r="121" spans="1:15" x14ac:dyDescent="0.25">
      <c r="A121" s="126"/>
      <c r="B121" s="152" t="s">
        <v>304</v>
      </c>
      <c r="C121" s="141"/>
      <c r="D121" s="142"/>
      <c r="E121" s="143"/>
      <c r="F121" s="144"/>
      <c r="G121" s="145"/>
      <c r="H121" s="146"/>
      <c r="I121" s="143"/>
      <c r="J121" s="147"/>
      <c r="K121" s="145"/>
      <c r="L121" s="175"/>
      <c r="M121" s="144"/>
      <c r="N121" s="164"/>
      <c r="O121" s="168"/>
    </row>
    <row r="122" spans="1:15" x14ac:dyDescent="0.25">
      <c r="A122" s="126"/>
      <c r="B122" s="152" t="s">
        <v>371</v>
      </c>
      <c r="C122" s="141"/>
      <c r="D122" s="142"/>
      <c r="E122" s="143"/>
      <c r="F122" s="144"/>
      <c r="G122" s="145"/>
      <c r="H122" s="146"/>
      <c r="I122" s="143"/>
      <c r="J122" s="147"/>
      <c r="K122" s="145"/>
      <c r="L122" s="175"/>
      <c r="M122" s="144"/>
      <c r="N122" s="164"/>
      <c r="O122" s="168"/>
    </row>
    <row r="123" spans="1:15" x14ac:dyDescent="0.25">
      <c r="A123" s="126"/>
      <c r="B123" s="152" t="s">
        <v>372</v>
      </c>
      <c r="C123" s="141"/>
      <c r="D123" s="142"/>
      <c r="E123" s="143"/>
      <c r="F123" s="144"/>
      <c r="G123" s="145"/>
      <c r="H123" s="146"/>
      <c r="I123" s="143"/>
      <c r="J123" s="147"/>
      <c r="K123" s="145"/>
      <c r="L123" s="175"/>
      <c r="M123" s="144"/>
      <c r="N123" s="164"/>
      <c r="O123" s="168"/>
    </row>
    <row r="124" spans="1:15" x14ac:dyDescent="0.25">
      <c r="A124" s="126"/>
      <c r="B124" s="152" t="s">
        <v>600</v>
      </c>
      <c r="C124" s="141"/>
      <c r="D124" s="142"/>
      <c r="E124" s="143"/>
      <c r="F124" s="144"/>
      <c r="G124" s="145"/>
      <c r="H124" s="146"/>
      <c r="I124" s="143"/>
      <c r="J124" s="147"/>
      <c r="K124" s="145"/>
      <c r="L124" s="175"/>
      <c r="M124" s="144"/>
      <c r="N124" s="164"/>
      <c r="O124" s="168"/>
    </row>
    <row r="125" spans="1:15" x14ac:dyDescent="0.25">
      <c r="A125" s="135">
        <v>8</v>
      </c>
      <c r="B125" s="148" t="s">
        <v>14</v>
      </c>
      <c r="C125" s="136">
        <f t="shared" si="6"/>
        <v>27536.223902806483</v>
      </c>
      <c r="D125" s="137">
        <f>C125/8</f>
        <v>3442.0279878508104</v>
      </c>
      <c r="E125" s="138">
        <f>C125*1.02</f>
        <v>28086.948380862614</v>
      </c>
      <c r="F125" s="139">
        <f>E125/8</f>
        <v>3510.8685476078267</v>
      </c>
      <c r="G125" s="140">
        <f t="shared" ref="G125" si="13">E125*1.02</f>
        <v>28648.687348479867</v>
      </c>
      <c r="H125" s="137">
        <f>G125/8</f>
        <v>3581.0859185599834</v>
      </c>
      <c r="I125" s="138">
        <f t="shared" si="8"/>
        <v>29135.715033404023</v>
      </c>
      <c r="J125" s="139">
        <f>I125/8</f>
        <v>3641.9643791755029</v>
      </c>
      <c r="K125" s="140">
        <f t="shared" si="9"/>
        <v>29572.75075890508</v>
      </c>
      <c r="L125" s="137">
        <f>K125/8</f>
        <v>3696.593844863135</v>
      </c>
      <c r="M125" s="144"/>
      <c r="N125" s="164"/>
      <c r="O125" s="168">
        <v>26100.686163797614</v>
      </c>
    </row>
    <row r="126" spans="1:15" x14ac:dyDescent="0.25">
      <c r="A126" s="126"/>
      <c r="B126" s="152" t="s">
        <v>32</v>
      </c>
      <c r="C126" s="141"/>
      <c r="D126" s="142"/>
      <c r="E126" s="143"/>
      <c r="F126" s="144"/>
      <c r="G126" s="145"/>
      <c r="H126" s="146"/>
      <c r="I126" s="143"/>
      <c r="J126" s="147"/>
      <c r="K126" s="145"/>
      <c r="L126" s="175"/>
      <c r="M126" s="144"/>
      <c r="N126" s="164"/>
      <c r="O126" s="168"/>
    </row>
    <row r="127" spans="1:15" x14ac:dyDescent="0.25">
      <c r="A127" s="126"/>
      <c r="B127" s="152" t="s">
        <v>305</v>
      </c>
      <c r="C127" s="141"/>
      <c r="D127" s="142"/>
      <c r="E127" s="143"/>
      <c r="F127" s="144"/>
      <c r="G127" s="145"/>
      <c r="H127" s="146"/>
      <c r="I127" s="143"/>
      <c r="J127" s="147"/>
      <c r="K127" s="145"/>
      <c r="L127" s="175"/>
      <c r="M127" s="144"/>
      <c r="N127" s="164"/>
      <c r="O127" s="168"/>
    </row>
    <row r="128" spans="1:15" x14ac:dyDescent="0.25">
      <c r="A128" s="126"/>
      <c r="B128" s="152" t="s">
        <v>585</v>
      </c>
      <c r="C128" s="141"/>
      <c r="D128" s="142"/>
      <c r="E128" s="143"/>
      <c r="F128" s="144"/>
      <c r="G128" s="145"/>
      <c r="H128" s="146"/>
      <c r="I128" s="143"/>
      <c r="J128" s="147"/>
      <c r="K128" s="145"/>
      <c r="L128" s="175"/>
      <c r="M128" s="144"/>
      <c r="N128" s="164"/>
      <c r="O128" s="168"/>
    </row>
    <row r="129" spans="1:15" x14ac:dyDescent="0.25">
      <c r="A129" s="126"/>
      <c r="B129" s="152" t="s">
        <v>306</v>
      </c>
      <c r="C129" s="141"/>
      <c r="D129" s="142"/>
      <c r="E129" s="143"/>
      <c r="F129" s="144"/>
      <c r="G129" s="145"/>
      <c r="H129" s="146"/>
      <c r="I129" s="143"/>
      <c r="J129" s="147"/>
      <c r="K129" s="145"/>
      <c r="L129" s="175"/>
      <c r="M129" s="144"/>
      <c r="N129" s="164"/>
      <c r="O129" s="168"/>
    </row>
    <row r="130" spans="1:15" x14ac:dyDescent="0.25">
      <c r="A130" s="126"/>
      <c r="B130" s="152" t="s">
        <v>307</v>
      </c>
      <c r="C130" s="141"/>
      <c r="D130" s="142"/>
      <c r="E130" s="143"/>
      <c r="F130" s="144"/>
      <c r="G130" s="145"/>
      <c r="H130" s="146"/>
      <c r="I130" s="143"/>
      <c r="J130" s="147"/>
      <c r="K130" s="145"/>
      <c r="L130" s="175"/>
      <c r="M130" s="144"/>
      <c r="N130" s="164"/>
      <c r="O130" s="168"/>
    </row>
    <row r="131" spans="1:15" ht="24" customHeight="1" x14ac:dyDescent="0.25">
      <c r="A131" s="126"/>
      <c r="B131" s="151" t="s">
        <v>1320</v>
      </c>
      <c r="C131" s="141"/>
      <c r="D131" s="142"/>
      <c r="E131" s="143"/>
      <c r="F131" s="144"/>
      <c r="G131" s="145"/>
      <c r="H131" s="146"/>
      <c r="I131" s="143"/>
      <c r="J131" s="147"/>
      <c r="K131" s="145"/>
      <c r="L131" s="175"/>
      <c r="M131" s="144"/>
      <c r="N131" s="164"/>
      <c r="O131" s="168"/>
    </row>
    <row r="132" spans="1:15" ht="27.6" x14ac:dyDescent="0.25">
      <c r="A132" s="126"/>
      <c r="B132" s="151" t="s">
        <v>308</v>
      </c>
      <c r="C132" s="141"/>
      <c r="D132" s="142"/>
      <c r="E132" s="143"/>
      <c r="F132" s="144"/>
      <c r="G132" s="145"/>
      <c r="H132" s="146"/>
      <c r="I132" s="143"/>
      <c r="J132" s="147"/>
      <c r="K132" s="145"/>
      <c r="L132" s="175"/>
      <c r="M132" s="144"/>
      <c r="N132" s="164"/>
      <c r="O132" s="168"/>
    </row>
    <row r="133" spans="1:15" x14ac:dyDescent="0.25">
      <c r="A133" s="126"/>
      <c r="B133" s="152" t="s">
        <v>309</v>
      </c>
      <c r="C133" s="141"/>
      <c r="D133" s="142"/>
      <c r="E133" s="143"/>
      <c r="F133" s="144"/>
      <c r="G133" s="145"/>
      <c r="H133" s="146"/>
      <c r="I133" s="143"/>
      <c r="J133" s="147"/>
      <c r="K133" s="145"/>
      <c r="L133" s="175"/>
      <c r="M133" s="144"/>
      <c r="N133" s="164"/>
      <c r="O133" s="168"/>
    </row>
    <row r="134" spans="1:15" x14ac:dyDescent="0.25">
      <c r="A134" s="126"/>
      <c r="B134" s="152" t="s">
        <v>972</v>
      </c>
      <c r="C134" s="141"/>
      <c r="D134" s="142"/>
      <c r="E134" s="143"/>
      <c r="F134" s="144"/>
      <c r="G134" s="145"/>
      <c r="H134" s="146"/>
      <c r="I134" s="143"/>
      <c r="J134" s="147"/>
      <c r="K134" s="145"/>
      <c r="L134" s="175"/>
      <c r="M134" s="144"/>
      <c r="N134" s="164"/>
      <c r="O134" s="168"/>
    </row>
    <row r="135" spans="1:15" x14ac:dyDescent="0.25">
      <c r="A135" s="126"/>
      <c r="B135" s="152" t="s">
        <v>973</v>
      </c>
      <c r="C135" s="141"/>
      <c r="D135" s="142"/>
      <c r="E135" s="143"/>
      <c r="F135" s="144"/>
      <c r="G135" s="145"/>
      <c r="H135" s="146"/>
      <c r="I135" s="143"/>
      <c r="J135" s="147"/>
      <c r="K135" s="145"/>
      <c r="L135" s="175"/>
      <c r="M135" s="144"/>
      <c r="N135" s="164"/>
      <c r="O135" s="168"/>
    </row>
    <row r="136" spans="1:15" x14ac:dyDescent="0.25">
      <c r="A136" s="126"/>
      <c r="B136" s="152" t="s">
        <v>974</v>
      </c>
      <c r="C136" s="141"/>
      <c r="D136" s="142"/>
      <c r="E136" s="143"/>
      <c r="F136" s="144"/>
      <c r="G136" s="145"/>
      <c r="H136" s="146"/>
      <c r="I136" s="143"/>
      <c r="J136" s="147"/>
      <c r="K136" s="145"/>
      <c r="L136" s="175"/>
      <c r="M136" s="144"/>
      <c r="N136" s="164"/>
      <c r="O136" s="168"/>
    </row>
    <row r="137" spans="1:15" x14ac:dyDescent="0.25">
      <c r="A137" s="126"/>
      <c r="B137" s="152" t="s">
        <v>975</v>
      </c>
      <c r="C137" s="141"/>
      <c r="D137" s="142"/>
      <c r="E137" s="143"/>
      <c r="F137" s="144"/>
      <c r="G137" s="145"/>
      <c r="H137" s="146"/>
      <c r="I137" s="143"/>
      <c r="J137" s="147"/>
      <c r="K137" s="145"/>
      <c r="L137" s="175"/>
      <c r="M137" s="144"/>
      <c r="N137" s="164"/>
      <c r="O137" s="168"/>
    </row>
    <row r="138" spans="1:15" x14ac:dyDescent="0.25">
      <c r="A138" s="126"/>
      <c r="B138" s="152" t="s">
        <v>373</v>
      </c>
      <c r="C138" s="141"/>
      <c r="D138" s="142"/>
      <c r="E138" s="143"/>
      <c r="F138" s="144"/>
      <c r="G138" s="145"/>
      <c r="H138" s="146"/>
      <c r="I138" s="143"/>
      <c r="J138" s="147"/>
      <c r="K138" s="145"/>
      <c r="L138" s="175"/>
      <c r="M138" s="144"/>
      <c r="N138" s="164"/>
      <c r="O138" s="168"/>
    </row>
    <row r="139" spans="1:15" x14ac:dyDescent="0.25">
      <c r="A139" s="126"/>
      <c r="B139" s="152" t="s">
        <v>976</v>
      </c>
      <c r="C139" s="141"/>
      <c r="D139" s="142"/>
      <c r="E139" s="143"/>
      <c r="F139" s="144"/>
      <c r="G139" s="145"/>
      <c r="H139" s="146"/>
      <c r="I139" s="143"/>
      <c r="J139" s="147"/>
      <c r="K139" s="145"/>
      <c r="L139" s="175"/>
      <c r="M139" s="144"/>
      <c r="N139" s="164"/>
      <c r="O139" s="168"/>
    </row>
    <row r="140" spans="1:15" x14ac:dyDescent="0.25">
      <c r="A140" s="126"/>
      <c r="B140" s="152" t="s">
        <v>325</v>
      </c>
      <c r="C140" s="141"/>
      <c r="D140" s="142"/>
      <c r="E140" s="143"/>
      <c r="F140" s="144"/>
      <c r="G140" s="145"/>
      <c r="H140" s="146"/>
      <c r="I140" s="143"/>
      <c r="J140" s="147"/>
      <c r="K140" s="145"/>
      <c r="L140" s="175"/>
      <c r="M140" s="144"/>
      <c r="N140" s="164"/>
      <c r="O140" s="168"/>
    </row>
    <row r="141" spans="1:15" x14ac:dyDescent="0.25">
      <c r="A141" s="126"/>
      <c r="B141" s="152" t="s">
        <v>837</v>
      </c>
      <c r="C141" s="141"/>
      <c r="D141" s="142"/>
      <c r="E141" s="143"/>
      <c r="F141" s="144"/>
      <c r="G141" s="145"/>
      <c r="H141" s="146"/>
      <c r="I141" s="143"/>
      <c r="J141" s="147"/>
      <c r="K141" s="145"/>
      <c r="L141" s="175"/>
      <c r="M141" s="144"/>
      <c r="N141" s="164"/>
      <c r="O141" s="168"/>
    </row>
    <row r="142" spans="1:15" x14ac:dyDescent="0.25">
      <c r="A142" s="126"/>
      <c r="B142" s="152" t="s">
        <v>838</v>
      </c>
      <c r="C142" s="141"/>
      <c r="D142" s="142"/>
      <c r="E142" s="143"/>
      <c r="F142" s="144"/>
      <c r="G142" s="145"/>
      <c r="H142" s="146"/>
      <c r="I142" s="143"/>
      <c r="J142" s="147"/>
      <c r="K142" s="145"/>
      <c r="L142" s="175"/>
      <c r="M142" s="144"/>
      <c r="N142" s="164"/>
      <c r="O142" s="168"/>
    </row>
    <row r="143" spans="1:15" x14ac:dyDescent="0.25">
      <c r="A143" s="135">
        <v>9</v>
      </c>
      <c r="B143" s="148" t="s">
        <v>15</v>
      </c>
      <c r="C143" s="136">
        <f t="shared" ref="C143:C183" si="14">O143*1.055</f>
        <v>26758.608868350373</v>
      </c>
      <c r="D143" s="137">
        <f>C143/8</f>
        <v>3344.8261085437966</v>
      </c>
      <c r="E143" s="138">
        <f>C143*1.02</f>
        <v>27293.78104571738</v>
      </c>
      <c r="F143" s="139">
        <f>E143/8</f>
        <v>3411.7226307146725</v>
      </c>
      <c r="G143" s="140">
        <f t="shared" ref="G143" si="15">E143*1.02</f>
        <v>27839.656666631727</v>
      </c>
      <c r="H143" s="137">
        <f>G143/8</f>
        <v>3479.9570833289658</v>
      </c>
      <c r="I143" s="138">
        <f t="shared" ref="I143:I183" si="16">G143*1.017</f>
        <v>28312.930829964462</v>
      </c>
      <c r="J143" s="139">
        <f>I143/8</f>
        <v>3539.1163537455577</v>
      </c>
      <c r="K143" s="140">
        <f t="shared" ref="K143:K183" si="17">I143*1.015</f>
        <v>28737.624792413924</v>
      </c>
      <c r="L143" s="137">
        <f>K143/8</f>
        <v>3592.2030990517405</v>
      </c>
      <c r="M143" s="144"/>
      <c r="N143" s="164"/>
      <c r="O143" s="168">
        <v>25363.61030175391</v>
      </c>
    </row>
    <row r="144" spans="1:15" x14ac:dyDescent="0.25">
      <c r="A144" s="126"/>
      <c r="B144" s="152" t="s">
        <v>238</v>
      </c>
      <c r="C144" s="141"/>
      <c r="D144" s="142"/>
      <c r="E144" s="143"/>
      <c r="F144" s="144"/>
      <c r="G144" s="145"/>
      <c r="H144" s="146"/>
      <c r="I144" s="143"/>
      <c r="J144" s="147"/>
      <c r="K144" s="145"/>
      <c r="L144" s="175"/>
      <c r="M144" s="144"/>
      <c r="N144" s="164"/>
      <c r="O144" s="168"/>
    </row>
    <row r="145" spans="1:15" x14ac:dyDescent="0.25">
      <c r="A145" s="126"/>
      <c r="B145" s="152" t="s">
        <v>839</v>
      </c>
      <c r="C145" s="141"/>
      <c r="D145" s="142"/>
      <c r="E145" s="143"/>
      <c r="F145" s="144"/>
      <c r="G145" s="145"/>
      <c r="H145" s="146"/>
      <c r="I145" s="143"/>
      <c r="J145" s="147"/>
      <c r="K145" s="145"/>
      <c r="L145" s="175"/>
      <c r="M145" s="144"/>
      <c r="N145" s="164"/>
      <c r="O145" s="168"/>
    </row>
    <row r="146" spans="1:15" x14ac:dyDescent="0.25">
      <c r="A146" s="126"/>
      <c r="B146" s="152" t="s">
        <v>840</v>
      </c>
      <c r="C146" s="141"/>
      <c r="D146" s="142"/>
      <c r="E146" s="143"/>
      <c r="F146" s="144"/>
      <c r="G146" s="145"/>
      <c r="H146" s="146"/>
      <c r="I146" s="143"/>
      <c r="J146" s="147"/>
      <c r="K146" s="145"/>
      <c r="L146" s="175"/>
      <c r="M146" s="144"/>
      <c r="N146" s="164"/>
      <c r="O146" s="168"/>
    </row>
    <row r="147" spans="1:15" x14ac:dyDescent="0.25">
      <c r="A147" s="126"/>
      <c r="B147" s="152" t="s">
        <v>841</v>
      </c>
      <c r="C147" s="141"/>
      <c r="D147" s="142"/>
      <c r="E147" s="143"/>
      <c r="F147" s="144"/>
      <c r="G147" s="145"/>
      <c r="H147" s="146"/>
      <c r="I147" s="143"/>
      <c r="J147" s="147"/>
      <c r="K147" s="145"/>
      <c r="L147" s="175"/>
      <c r="M147" s="144"/>
      <c r="N147" s="164"/>
      <c r="O147" s="168"/>
    </row>
    <row r="148" spans="1:15" ht="12.75" customHeight="1" x14ac:dyDescent="0.25">
      <c r="A148" s="126"/>
      <c r="B148" s="152" t="s">
        <v>842</v>
      </c>
      <c r="C148" s="141"/>
      <c r="D148" s="142"/>
      <c r="E148" s="143"/>
      <c r="F148" s="144"/>
      <c r="G148" s="145"/>
      <c r="H148" s="146"/>
      <c r="I148" s="143"/>
      <c r="J148" s="147"/>
      <c r="K148" s="145"/>
      <c r="L148" s="175"/>
      <c r="M148" s="144"/>
      <c r="N148" s="164"/>
      <c r="O148" s="168"/>
    </row>
    <row r="149" spans="1:15" ht="13.5" customHeight="1" x14ac:dyDescent="0.25">
      <c r="A149" s="126"/>
      <c r="B149" s="151" t="s">
        <v>996</v>
      </c>
      <c r="C149" s="141"/>
      <c r="D149" s="142"/>
      <c r="E149" s="143"/>
      <c r="F149" s="144"/>
      <c r="G149" s="145"/>
      <c r="H149" s="146"/>
      <c r="I149" s="143"/>
      <c r="J149" s="147"/>
      <c r="K149" s="145"/>
      <c r="L149" s="175"/>
      <c r="M149" s="144"/>
      <c r="N149" s="164"/>
      <c r="O149" s="168"/>
    </row>
    <row r="150" spans="1:15" ht="27.6" x14ac:dyDescent="0.25">
      <c r="A150" s="126"/>
      <c r="B150" s="151" t="s">
        <v>997</v>
      </c>
      <c r="C150" s="141"/>
      <c r="D150" s="142"/>
      <c r="E150" s="143"/>
      <c r="F150" s="144"/>
      <c r="G150" s="145"/>
      <c r="H150" s="146"/>
      <c r="I150" s="143"/>
      <c r="J150" s="147"/>
      <c r="K150" s="145"/>
      <c r="L150" s="175"/>
      <c r="M150" s="144"/>
      <c r="N150" s="164"/>
      <c r="O150" s="168"/>
    </row>
    <row r="151" spans="1:15" x14ac:dyDescent="0.25">
      <c r="A151" s="126"/>
      <c r="B151" s="152" t="s">
        <v>843</v>
      </c>
      <c r="C151" s="141"/>
      <c r="D151" s="142"/>
      <c r="E151" s="143"/>
      <c r="F151" s="144"/>
      <c r="G151" s="145"/>
      <c r="H151" s="146"/>
      <c r="I151" s="143"/>
      <c r="J151" s="147"/>
      <c r="K151" s="145"/>
      <c r="L151" s="175"/>
      <c r="M151" s="144"/>
      <c r="N151" s="164"/>
      <c r="O151" s="168"/>
    </row>
    <row r="152" spans="1:15" x14ac:dyDescent="0.25">
      <c r="A152" s="126"/>
      <c r="B152" s="152" t="s">
        <v>344</v>
      </c>
      <c r="C152" s="141"/>
      <c r="D152" s="142"/>
      <c r="E152" s="143"/>
      <c r="F152" s="144"/>
      <c r="G152" s="145"/>
      <c r="H152" s="146"/>
      <c r="I152" s="143"/>
      <c r="J152" s="147"/>
      <c r="K152" s="145"/>
      <c r="L152" s="175"/>
      <c r="M152" s="144"/>
      <c r="N152" s="164"/>
      <c r="O152" s="168"/>
    </row>
    <row r="153" spans="1:15" x14ac:dyDescent="0.25">
      <c r="A153" s="126"/>
      <c r="B153" s="134" t="s">
        <v>865</v>
      </c>
      <c r="C153" s="141"/>
      <c r="D153" s="142"/>
      <c r="E153" s="143"/>
      <c r="F153" s="144"/>
      <c r="G153" s="145"/>
      <c r="H153" s="146"/>
      <c r="I153" s="143"/>
      <c r="J153" s="147"/>
      <c r="K153" s="145"/>
      <c r="L153" s="175"/>
      <c r="M153" s="144"/>
      <c r="N153" s="164"/>
      <c r="O153" s="168"/>
    </row>
    <row r="154" spans="1:15" x14ac:dyDescent="0.25">
      <c r="A154" s="135">
        <v>10</v>
      </c>
      <c r="B154" s="148" t="s">
        <v>999</v>
      </c>
      <c r="C154" s="136">
        <f t="shared" si="14"/>
        <v>30756.821941030219</v>
      </c>
      <c r="D154" s="137">
        <f>C154/8</f>
        <v>3844.6027426287774</v>
      </c>
      <c r="E154" s="138">
        <f>C154*1.02</f>
        <v>31371.958379850825</v>
      </c>
      <c r="F154" s="139">
        <f>E154/8</f>
        <v>3921.4947974813531</v>
      </c>
      <c r="G154" s="140">
        <f t="shared" ref="G154" si="18">E154*1.02</f>
        <v>31999.397547447843</v>
      </c>
      <c r="H154" s="137">
        <f>G154/8</f>
        <v>3999.9246934309804</v>
      </c>
      <c r="I154" s="138">
        <f t="shared" si="16"/>
        <v>32543.387305754452</v>
      </c>
      <c r="J154" s="139">
        <f>I154/8</f>
        <v>4067.9234132193064</v>
      </c>
      <c r="K154" s="140">
        <f t="shared" si="17"/>
        <v>33031.538115340765</v>
      </c>
      <c r="L154" s="137">
        <f>K154/8</f>
        <v>4128.9422644175957</v>
      </c>
      <c r="M154" s="144"/>
      <c r="N154" s="164"/>
      <c r="O154" s="168">
        <v>29153.385726094995</v>
      </c>
    </row>
    <row r="155" spans="1:15" x14ac:dyDescent="0.25">
      <c r="A155" s="126"/>
      <c r="B155" s="152" t="s">
        <v>33</v>
      </c>
      <c r="C155" s="141"/>
      <c r="D155" s="142"/>
      <c r="E155" s="143"/>
      <c r="F155" s="144"/>
      <c r="G155" s="145"/>
      <c r="H155" s="146"/>
      <c r="I155" s="143"/>
      <c r="J155" s="147"/>
      <c r="K155" s="145"/>
      <c r="L155" s="175"/>
      <c r="M155" s="144"/>
      <c r="N155" s="164"/>
      <c r="O155" s="168"/>
    </row>
    <row r="156" spans="1:15" x14ac:dyDescent="0.25">
      <c r="A156" s="126"/>
      <c r="B156" s="134" t="s">
        <v>866</v>
      </c>
      <c r="C156" s="141"/>
      <c r="D156" s="142"/>
      <c r="E156" s="143"/>
      <c r="F156" s="144"/>
      <c r="G156" s="145"/>
      <c r="H156" s="146"/>
      <c r="I156" s="143"/>
      <c r="J156" s="147"/>
      <c r="K156" s="145"/>
      <c r="L156" s="175"/>
      <c r="M156" s="144"/>
      <c r="N156" s="164"/>
      <c r="O156" s="168"/>
    </row>
    <row r="157" spans="1:15" x14ac:dyDescent="0.25">
      <c r="A157" s="135">
        <v>11</v>
      </c>
      <c r="B157" s="148" t="s">
        <v>370</v>
      </c>
      <c r="C157" s="136">
        <f t="shared" si="14"/>
        <v>30756.821941030219</v>
      </c>
      <c r="D157" s="137">
        <f>C157/8</f>
        <v>3844.6027426287774</v>
      </c>
      <c r="E157" s="138">
        <f>C157*1.02</f>
        <v>31371.958379850825</v>
      </c>
      <c r="F157" s="139">
        <f>E157/8</f>
        <v>3921.4947974813531</v>
      </c>
      <c r="G157" s="140">
        <f t="shared" ref="G157" si="19">E157*1.02</f>
        <v>31999.397547447843</v>
      </c>
      <c r="H157" s="137">
        <f>G157/8</f>
        <v>3999.9246934309804</v>
      </c>
      <c r="I157" s="138">
        <f t="shared" si="16"/>
        <v>32543.387305754452</v>
      </c>
      <c r="J157" s="139">
        <f>I157/8</f>
        <v>4067.9234132193064</v>
      </c>
      <c r="K157" s="140">
        <f t="shared" si="17"/>
        <v>33031.538115340765</v>
      </c>
      <c r="L157" s="137">
        <f>K157/8</f>
        <v>4128.9422644175957</v>
      </c>
      <c r="M157" s="144"/>
      <c r="N157" s="164"/>
      <c r="O157" s="168">
        <v>29153.385726094995</v>
      </c>
    </row>
    <row r="158" spans="1:15" x14ac:dyDescent="0.25">
      <c r="A158" s="126"/>
      <c r="B158" s="152" t="s">
        <v>374</v>
      </c>
      <c r="C158" s="141"/>
      <c r="D158" s="142"/>
      <c r="E158" s="143"/>
      <c r="F158" s="144"/>
      <c r="G158" s="145"/>
      <c r="H158" s="146"/>
      <c r="I158" s="143"/>
      <c r="J158" s="147"/>
      <c r="K158" s="145"/>
      <c r="L158" s="175"/>
      <c r="M158" s="144"/>
      <c r="N158" s="164"/>
      <c r="O158" s="168"/>
    </row>
    <row r="159" spans="1:15" x14ac:dyDescent="0.25">
      <c r="A159" s="135">
        <v>12</v>
      </c>
      <c r="B159" s="148" t="s">
        <v>369</v>
      </c>
      <c r="C159" s="136">
        <f t="shared" si="14"/>
        <v>32643.734510514667</v>
      </c>
      <c r="D159" s="137">
        <f>C159/8</f>
        <v>4080.4668138143334</v>
      </c>
      <c r="E159" s="138">
        <f>C159*1.02</f>
        <v>33296.609200724961</v>
      </c>
      <c r="F159" s="139">
        <f>E159/8</f>
        <v>4162.0761500906201</v>
      </c>
      <c r="G159" s="140">
        <f t="shared" ref="G159" si="20">E159*1.02</f>
        <v>33962.541384739459</v>
      </c>
      <c r="H159" s="137">
        <f>G159/8</f>
        <v>4245.3176730924324</v>
      </c>
      <c r="I159" s="138">
        <f t="shared" si="16"/>
        <v>34539.904588280027</v>
      </c>
      <c r="J159" s="139">
        <f>I159/8</f>
        <v>4317.4880735350034</v>
      </c>
      <c r="K159" s="140">
        <f t="shared" si="17"/>
        <v>35058.003157104227</v>
      </c>
      <c r="L159" s="137">
        <f>K159/8</f>
        <v>4382.2503946380284</v>
      </c>
      <c r="M159" s="144"/>
      <c r="N159" s="164"/>
      <c r="O159" s="168">
        <v>30941.928445985468</v>
      </c>
    </row>
    <row r="160" spans="1:15" ht="26.25" customHeight="1" x14ac:dyDescent="0.25">
      <c r="A160" s="126"/>
      <c r="B160" s="151" t="s">
        <v>998</v>
      </c>
      <c r="C160" s="141"/>
      <c r="D160" s="142"/>
      <c r="E160" s="143"/>
      <c r="F160" s="144"/>
      <c r="G160" s="145"/>
      <c r="H160" s="146"/>
      <c r="I160" s="143"/>
      <c r="J160" s="147"/>
      <c r="K160" s="145"/>
      <c r="L160" s="175"/>
      <c r="M160" s="144"/>
      <c r="N160" s="164"/>
      <c r="O160" s="168"/>
    </row>
    <row r="161" spans="1:15" x14ac:dyDescent="0.25">
      <c r="A161" s="126"/>
      <c r="B161" s="134" t="s">
        <v>867</v>
      </c>
      <c r="C161" s="141"/>
      <c r="D161" s="142"/>
      <c r="E161" s="143"/>
      <c r="F161" s="144"/>
      <c r="G161" s="145"/>
      <c r="H161" s="146"/>
      <c r="I161" s="143"/>
      <c r="J161" s="147"/>
      <c r="K161" s="145"/>
      <c r="L161" s="175"/>
      <c r="M161" s="144"/>
      <c r="N161" s="164"/>
      <c r="O161" s="168"/>
    </row>
    <row r="162" spans="1:15" x14ac:dyDescent="0.25">
      <c r="A162" s="126"/>
      <c r="B162" s="134" t="s">
        <v>868</v>
      </c>
      <c r="C162" s="141"/>
      <c r="D162" s="142"/>
      <c r="E162" s="143"/>
      <c r="F162" s="144"/>
      <c r="G162" s="145"/>
      <c r="H162" s="146"/>
      <c r="I162" s="143"/>
      <c r="J162" s="147"/>
      <c r="K162" s="145"/>
      <c r="L162" s="175"/>
      <c r="M162" s="144"/>
      <c r="N162" s="164"/>
      <c r="O162" s="168"/>
    </row>
    <row r="163" spans="1:15" x14ac:dyDescent="0.25">
      <c r="A163" s="135">
        <v>13</v>
      </c>
      <c r="B163" s="148" t="s">
        <v>16</v>
      </c>
      <c r="C163" s="136">
        <f t="shared" si="14"/>
        <v>30756.821941030219</v>
      </c>
      <c r="D163" s="137">
        <f>C163/8</f>
        <v>3844.6027426287774</v>
      </c>
      <c r="E163" s="138">
        <f>C163*1.02</f>
        <v>31371.958379850825</v>
      </c>
      <c r="F163" s="139">
        <f>E163/8</f>
        <v>3921.4947974813531</v>
      </c>
      <c r="G163" s="140">
        <f t="shared" ref="G163" si="21">E163*1.02</f>
        <v>31999.397547447843</v>
      </c>
      <c r="H163" s="137">
        <f>G163/8</f>
        <v>3999.9246934309804</v>
      </c>
      <c r="I163" s="138">
        <f t="shared" si="16"/>
        <v>32543.387305754452</v>
      </c>
      <c r="J163" s="139">
        <f>I163/8</f>
        <v>4067.9234132193064</v>
      </c>
      <c r="K163" s="140">
        <f t="shared" si="17"/>
        <v>33031.538115340765</v>
      </c>
      <c r="L163" s="137">
        <f>K163/8</f>
        <v>4128.9422644175957</v>
      </c>
      <c r="M163" s="144"/>
      <c r="N163" s="164"/>
      <c r="O163" s="168">
        <v>29153.385726094995</v>
      </c>
    </row>
    <row r="164" spans="1:15" x14ac:dyDescent="0.25">
      <c r="A164" s="126"/>
      <c r="B164" s="152" t="s">
        <v>238</v>
      </c>
      <c r="C164" s="141"/>
      <c r="D164" s="142"/>
      <c r="E164" s="143"/>
      <c r="F164" s="144"/>
      <c r="G164" s="145"/>
      <c r="H164" s="146"/>
      <c r="I164" s="143"/>
      <c r="J164" s="147"/>
      <c r="K164" s="145"/>
      <c r="L164" s="175"/>
      <c r="M164" s="144"/>
      <c r="N164" s="164"/>
      <c r="O164" s="168"/>
    </row>
    <row r="165" spans="1:15" ht="25.5" customHeight="1" x14ac:dyDescent="0.25">
      <c r="A165" s="126"/>
      <c r="B165" s="151" t="s">
        <v>452</v>
      </c>
      <c r="C165" s="141"/>
      <c r="D165" s="142"/>
      <c r="E165" s="143"/>
      <c r="F165" s="144"/>
      <c r="G165" s="145"/>
      <c r="H165" s="146"/>
      <c r="I165" s="143"/>
      <c r="J165" s="147"/>
      <c r="K165" s="145"/>
      <c r="L165" s="175"/>
      <c r="M165" s="144"/>
      <c r="N165" s="164"/>
      <c r="O165" s="168"/>
    </row>
    <row r="166" spans="1:15" x14ac:dyDescent="0.25">
      <c r="A166" s="126"/>
      <c r="B166" s="152" t="s">
        <v>453</v>
      </c>
      <c r="C166" s="141"/>
      <c r="D166" s="142"/>
      <c r="E166" s="143"/>
      <c r="F166" s="144"/>
      <c r="G166" s="145"/>
      <c r="H166" s="146"/>
      <c r="I166" s="143"/>
      <c r="J166" s="147"/>
      <c r="K166" s="145"/>
      <c r="L166" s="175"/>
      <c r="M166" s="144"/>
      <c r="N166" s="164"/>
      <c r="O166" s="168"/>
    </row>
    <row r="167" spans="1:15" x14ac:dyDescent="0.25">
      <c r="A167" s="126"/>
      <c r="B167" s="152" t="s">
        <v>454</v>
      </c>
      <c r="C167" s="141"/>
      <c r="D167" s="142"/>
      <c r="E167" s="143"/>
      <c r="F167" s="144"/>
      <c r="G167" s="145"/>
      <c r="H167" s="146"/>
      <c r="I167" s="143"/>
      <c r="J167" s="147"/>
      <c r="K167" s="145"/>
      <c r="L167" s="175"/>
      <c r="M167" s="144"/>
      <c r="N167" s="164"/>
      <c r="O167" s="168"/>
    </row>
    <row r="168" spans="1:15" x14ac:dyDescent="0.25">
      <c r="A168" s="126"/>
      <c r="B168" s="152" t="s">
        <v>455</v>
      </c>
      <c r="C168" s="141"/>
      <c r="D168" s="142"/>
      <c r="E168" s="143"/>
      <c r="F168" s="144"/>
      <c r="G168" s="145"/>
      <c r="H168" s="146"/>
      <c r="I168" s="143"/>
      <c r="J168" s="147"/>
      <c r="K168" s="145"/>
      <c r="L168" s="175"/>
      <c r="M168" s="144"/>
      <c r="N168" s="164"/>
      <c r="O168" s="168"/>
    </row>
    <row r="169" spans="1:15" x14ac:dyDescent="0.25">
      <c r="A169" s="126"/>
      <c r="B169" s="152" t="s">
        <v>456</v>
      </c>
      <c r="C169" s="141"/>
      <c r="D169" s="142"/>
      <c r="E169" s="143"/>
      <c r="F169" s="144"/>
      <c r="G169" s="145"/>
      <c r="H169" s="146"/>
      <c r="I169" s="143"/>
      <c r="J169" s="147"/>
      <c r="K169" s="145"/>
      <c r="L169" s="175"/>
      <c r="M169" s="144"/>
      <c r="N169" s="164"/>
      <c r="O169" s="168"/>
    </row>
    <row r="170" spans="1:15" x14ac:dyDescent="0.25">
      <c r="A170" s="126"/>
      <c r="B170" s="152" t="s">
        <v>457</v>
      </c>
      <c r="C170" s="141"/>
      <c r="D170" s="142"/>
      <c r="E170" s="143"/>
      <c r="F170" s="144"/>
      <c r="G170" s="145"/>
      <c r="H170" s="146"/>
      <c r="I170" s="143"/>
      <c r="J170" s="147"/>
      <c r="K170" s="145"/>
      <c r="L170" s="175"/>
      <c r="M170" s="144"/>
      <c r="N170" s="164"/>
      <c r="O170" s="168"/>
    </row>
    <row r="171" spans="1:15" x14ac:dyDescent="0.25">
      <c r="A171" s="126"/>
      <c r="B171" s="152" t="s">
        <v>458</v>
      </c>
      <c r="C171" s="141"/>
      <c r="D171" s="142"/>
      <c r="E171" s="143"/>
      <c r="F171" s="144"/>
      <c r="G171" s="145"/>
      <c r="H171" s="146"/>
      <c r="I171" s="143"/>
      <c r="J171" s="147"/>
      <c r="K171" s="145"/>
      <c r="L171" s="175"/>
      <c r="M171" s="144"/>
      <c r="N171" s="164"/>
      <c r="O171" s="168"/>
    </row>
    <row r="172" spans="1:15" x14ac:dyDescent="0.25">
      <c r="A172" s="135">
        <v>14</v>
      </c>
      <c r="B172" s="148" t="s">
        <v>17</v>
      </c>
      <c r="C172" s="136">
        <f t="shared" si="14"/>
        <v>28237.555050052342</v>
      </c>
      <c r="D172" s="137">
        <f>C172/8</f>
        <v>3529.6943812565428</v>
      </c>
      <c r="E172" s="138">
        <f>C172*1.02</f>
        <v>28802.306151053388</v>
      </c>
      <c r="F172" s="139">
        <f>E172/8</f>
        <v>3600.2882688816735</v>
      </c>
      <c r="G172" s="140">
        <f t="shared" ref="G172" si="22">E172*1.02</f>
        <v>29378.352274074456</v>
      </c>
      <c r="H172" s="137">
        <f>G172/8</f>
        <v>3672.294034259307</v>
      </c>
      <c r="I172" s="138">
        <f t="shared" si="16"/>
        <v>29877.78426273372</v>
      </c>
      <c r="J172" s="139">
        <f>I172/8</f>
        <v>3734.7230328417149</v>
      </c>
      <c r="K172" s="140">
        <f t="shared" si="17"/>
        <v>30325.951026674724</v>
      </c>
      <c r="L172" s="137">
        <f>K172/8</f>
        <v>3790.7438783343405</v>
      </c>
      <c r="M172" s="144"/>
      <c r="N172" s="164"/>
      <c r="O172" s="168">
        <v>26765.455023746297</v>
      </c>
    </row>
    <row r="173" spans="1:15" x14ac:dyDescent="0.25">
      <c r="A173" s="126"/>
      <c r="B173" s="152" t="s">
        <v>459</v>
      </c>
      <c r="C173" s="141"/>
      <c r="D173" s="142"/>
      <c r="E173" s="143"/>
      <c r="F173" s="144"/>
      <c r="G173" s="145"/>
      <c r="H173" s="146"/>
      <c r="I173" s="143"/>
      <c r="J173" s="147"/>
      <c r="K173" s="145"/>
      <c r="L173" s="175"/>
      <c r="M173" s="144"/>
      <c r="N173" s="164"/>
      <c r="O173" s="168"/>
    </row>
    <row r="174" spans="1:15" ht="27.75" customHeight="1" x14ac:dyDescent="0.25">
      <c r="A174" s="126"/>
      <c r="B174" s="151" t="s">
        <v>424</v>
      </c>
      <c r="C174" s="141"/>
      <c r="D174" s="142"/>
      <c r="E174" s="143"/>
      <c r="F174" s="144"/>
      <c r="G174" s="145"/>
      <c r="H174" s="146"/>
      <c r="I174" s="143"/>
      <c r="J174" s="147"/>
      <c r="K174" s="145"/>
      <c r="L174" s="175"/>
      <c r="M174" s="144"/>
      <c r="N174" s="164"/>
      <c r="O174" s="168"/>
    </row>
    <row r="175" spans="1:15" x14ac:dyDescent="0.25">
      <c r="A175" s="126"/>
      <c r="B175" s="152" t="s">
        <v>460</v>
      </c>
      <c r="C175" s="141"/>
      <c r="D175" s="142"/>
      <c r="E175" s="143"/>
      <c r="F175" s="144"/>
      <c r="G175" s="145"/>
      <c r="H175" s="146"/>
      <c r="I175" s="143"/>
      <c r="J175" s="147"/>
      <c r="K175" s="145"/>
      <c r="L175" s="175"/>
      <c r="M175" s="144"/>
      <c r="N175" s="164"/>
      <c r="O175" s="168"/>
    </row>
    <row r="176" spans="1:15" x14ac:dyDescent="0.25">
      <c r="A176" s="126"/>
      <c r="B176" s="152" t="s">
        <v>461</v>
      </c>
      <c r="C176" s="141"/>
      <c r="D176" s="142"/>
      <c r="E176" s="143"/>
      <c r="F176" s="144"/>
      <c r="G176" s="145"/>
      <c r="H176" s="146"/>
      <c r="I176" s="143"/>
      <c r="J176" s="147"/>
      <c r="K176" s="145"/>
      <c r="L176" s="175"/>
      <c r="M176" s="144"/>
      <c r="N176" s="164"/>
      <c r="O176" s="168"/>
    </row>
    <row r="177" spans="1:15" x14ac:dyDescent="0.25">
      <c r="A177" s="126"/>
      <c r="B177" s="152" t="s">
        <v>462</v>
      </c>
      <c r="C177" s="141"/>
      <c r="D177" s="142"/>
      <c r="E177" s="143"/>
      <c r="F177" s="144"/>
      <c r="G177" s="145"/>
      <c r="H177" s="146"/>
      <c r="I177" s="143"/>
      <c r="J177" s="147"/>
      <c r="K177" s="145"/>
      <c r="L177" s="175"/>
      <c r="M177" s="144"/>
      <c r="N177" s="164"/>
      <c r="O177" s="168"/>
    </row>
    <row r="178" spans="1:15" x14ac:dyDescent="0.25">
      <c r="A178" s="126"/>
      <c r="B178" s="152" t="s">
        <v>463</v>
      </c>
      <c r="C178" s="141"/>
      <c r="D178" s="142"/>
      <c r="E178" s="143"/>
      <c r="F178" s="144"/>
      <c r="G178" s="145"/>
      <c r="H178" s="146"/>
      <c r="I178" s="143"/>
      <c r="J178" s="147"/>
      <c r="K178" s="145"/>
      <c r="L178" s="175"/>
      <c r="M178" s="144"/>
      <c r="N178" s="164"/>
      <c r="O178" s="168"/>
    </row>
    <row r="179" spans="1:15" x14ac:dyDescent="0.25">
      <c r="A179" s="126"/>
      <c r="B179" s="152" t="s">
        <v>464</v>
      </c>
      <c r="C179" s="141"/>
      <c r="D179" s="142"/>
      <c r="E179" s="143"/>
      <c r="F179" s="144"/>
      <c r="G179" s="145"/>
      <c r="H179" s="146"/>
      <c r="I179" s="143"/>
      <c r="J179" s="147"/>
      <c r="K179" s="145"/>
      <c r="L179" s="175"/>
      <c r="M179" s="144"/>
      <c r="N179" s="164"/>
      <c r="O179" s="168"/>
    </row>
    <row r="180" spans="1:15" x14ac:dyDescent="0.25">
      <c r="A180" s="126"/>
      <c r="B180" s="152" t="s">
        <v>465</v>
      </c>
      <c r="C180" s="141"/>
      <c r="D180" s="142"/>
      <c r="E180" s="143"/>
      <c r="F180" s="144"/>
      <c r="G180" s="145"/>
      <c r="H180" s="146"/>
      <c r="I180" s="143"/>
      <c r="J180" s="147"/>
      <c r="K180" s="145"/>
      <c r="L180" s="175"/>
      <c r="M180" s="144"/>
      <c r="N180" s="164"/>
      <c r="O180" s="168"/>
    </row>
    <row r="181" spans="1:15" x14ac:dyDescent="0.25">
      <c r="A181" s="126"/>
      <c r="B181" s="152" t="s">
        <v>466</v>
      </c>
      <c r="C181" s="141"/>
      <c r="D181" s="142"/>
      <c r="E181" s="143"/>
      <c r="F181" s="144"/>
      <c r="G181" s="145"/>
      <c r="H181" s="146"/>
      <c r="I181" s="143"/>
      <c r="J181" s="147"/>
      <c r="K181" s="145"/>
      <c r="L181" s="175"/>
      <c r="M181" s="144"/>
      <c r="N181" s="164"/>
      <c r="O181" s="168"/>
    </row>
    <row r="182" spans="1:15" x14ac:dyDescent="0.25">
      <c r="A182" s="126"/>
      <c r="B182" s="152" t="s">
        <v>535</v>
      </c>
      <c r="C182" s="141"/>
      <c r="D182" s="142"/>
      <c r="E182" s="143"/>
      <c r="F182" s="144"/>
      <c r="G182" s="145"/>
      <c r="H182" s="146"/>
      <c r="I182" s="143"/>
      <c r="J182" s="147"/>
      <c r="K182" s="145"/>
      <c r="L182" s="175"/>
      <c r="M182" s="144"/>
      <c r="N182" s="164"/>
      <c r="O182" s="168"/>
    </row>
    <row r="183" spans="1:15" x14ac:dyDescent="0.25">
      <c r="A183" s="135">
        <v>15</v>
      </c>
      <c r="B183" s="153" t="s">
        <v>733</v>
      </c>
      <c r="C183" s="136">
        <f t="shared" si="14"/>
        <v>27536.223902806483</v>
      </c>
      <c r="D183" s="137">
        <f>C183/8</f>
        <v>3442.0279878508104</v>
      </c>
      <c r="E183" s="138">
        <f>C183*1.02</f>
        <v>28086.948380862614</v>
      </c>
      <c r="F183" s="139">
        <f>E183/8</f>
        <v>3510.8685476078267</v>
      </c>
      <c r="G183" s="140">
        <f t="shared" ref="G183" si="23">E183*1.02</f>
        <v>28648.687348479867</v>
      </c>
      <c r="H183" s="137">
        <f>G183/8</f>
        <v>3581.0859185599834</v>
      </c>
      <c r="I183" s="138">
        <f t="shared" si="16"/>
        <v>29135.715033404023</v>
      </c>
      <c r="J183" s="139">
        <f>I183/8</f>
        <v>3641.9643791755029</v>
      </c>
      <c r="K183" s="140">
        <f t="shared" si="17"/>
        <v>29572.75075890508</v>
      </c>
      <c r="L183" s="137">
        <f>K183/8</f>
        <v>3696.593844863135</v>
      </c>
      <c r="M183" s="144"/>
      <c r="N183" s="164"/>
      <c r="O183" s="168">
        <v>26100.686163797614</v>
      </c>
    </row>
    <row r="184" spans="1:15" x14ac:dyDescent="0.25">
      <c r="A184" s="126"/>
      <c r="B184" s="152" t="s">
        <v>238</v>
      </c>
      <c r="C184" s="141"/>
      <c r="D184" s="142"/>
      <c r="E184" s="143"/>
      <c r="F184" s="144"/>
      <c r="G184" s="145"/>
      <c r="H184" s="146"/>
      <c r="I184" s="143"/>
      <c r="J184" s="147"/>
      <c r="K184" s="145"/>
      <c r="L184" s="175"/>
      <c r="M184" s="144"/>
      <c r="N184" s="164"/>
      <c r="O184" s="168"/>
    </row>
    <row r="185" spans="1:15" x14ac:dyDescent="0.25">
      <c r="A185" s="126"/>
      <c r="B185" s="152" t="s">
        <v>734</v>
      </c>
      <c r="C185" s="141"/>
      <c r="D185" s="142"/>
      <c r="E185" s="143"/>
      <c r="F185" s="144"/>
      <c r="G185" s="145"/>
      <c r="H185" s="146"/>
      <c r="I185" s="143"/>
      <c r="J185" s="147"/>
      <c r="K185" s="145"/>
      <c r="L185" s="175"/>
      <c r="M185" s="144"/>
      <c r="N185" s="164"/>
      <c r="O185" s="168"/>
    </row>
    <row r="186" spans="1:15" x14ac:dyDescent="0.25">
      <c r="A186" s="126"/>
      <c r="B186" s="152" t="s">
        <v>48</v>
      </c>
      <c r="C186" s="141"/>
      <c r="D186" s="142"/>
      <c r="E186" s="143"/>
      <c r="F186" s="144"/>
      <c r="G186" s="145"/>
      <c r="H186" s="146"/>
      <c r="I186" s="143"/>
      <c r="J186" s="147"/>
      <c r="K186" s="145"/>
      <c r="L186" s="175"/>
      <c r="M186" s="144"/>
      <c r="N186" s="164"/>
      <c r="O186" s="168"/>
    </row>
    <row r="187" spans="1:15" x14ac:dyDescent="0.25">
      <c r="A187" s="126"/>
      <c r="B187" s="152" t="s">
        <v>49</v>
      </c>
      <c r="C187" s="141"/>
      <c r="D187" s="142"/>
      <c r="E187" s="143"/>
      <c r="F187" s="144"/>
      <c r="G187" s="145"/>
      <c r="H187" s="146"/>
      <c r="I187" s="143"/>
      <c r="J187" s="147"/>
      <c r="K187" s="145"/>
      <c r="L187" s="175"/>
      <c r="M187" s="144"/>
      <c r="N187" s="164"/>
      <c r="O187" s="168"/>
    </row>
    <row r="188" spans="1:15" x14ac:dyDescent="0.25">
      <c r="A188" s="126"/>
      <c r="B188" s="152" t="s">
        <v>50</v>
      </c>
      <c r="C188" s="141"/>
      <c r="D188" s="142"/>
      <c r="E188" s="143"/>
      <c r="F188" s="144"/>
      <c r="G188" s="145"/>
      <c r="H188" s="146"/>
      <c r="I188" s="143"/>
      <c r="J188" s="147"/>
      <c r="K188" s="145"/>
      <c r="L188" s="175"/>
      <c r="M188" s="144"/>
      <c r="N188" s="164"/>
      <c r="O188" s="168"/>
    </row>
    <row r="189" spans="1:15" x14ac:dyDescent="0.25">
      <c r="A189" s="126"/>
      <c r="B189" s="152" t="s">
        <v>51</v>
      </c>
      <c r="C189" s="141"/>
      <c r="D189" s="142"/>
      <c r="E189" s="143"/>
      <c r="F189" s="144"/>
      <c r="G189" s="145"/>
      <c r="H189" s="146"/>
      <c r="I189" s="143"/>
      <c r="J189" s="147"/>
      <c r="K189" s="145"/>
      <c r="L189" s="175"/>
      <c r="M189" s="144"/>
      <c r="N189" s="164"/>
      <c r="O189" s="168"/>
    </row>
    <row r="190" spans="1:15" x14ac:dyDescent="0.25">
      <c r="A190" s="126"/>
      <c r="B190" s="152" t="s">
        <v>52</v>
      </c>
      <c r="C190" s="141"/>
      <c r="D190" s="142"/>
      <c r="E190" s="143"/>
      <c r="F190" s="144"/>
      <c r="G190" s="145"/>
      <c r="H190" s="146"/>
      <c r="I190" s="143"/>
      <c r="J190" s="147"/>
      <c r="K190" s="145"/>
      <c r="L190" s="175"/>
      <c r="M190" s="144"/>
      <c r="N190" s="164"/>
      <c r="O190" s="168"/>
    </row>
    <row r="191" spans="1:15" x14ac:dyDescent="0.25">
      <c r="A191" s="126"/>
      <c r="B191" s="152" t="s">
        <v>53</v>
      </c>
      <c r="C191" s="141"/>
      <c r="D191" s="142"/>
      <c r="E191" s="143"/>
      <c r="F191" s="144"/>
      <c r="G191" s="145"/>
      <c r="H191" s="146"/>
      <c r="I191" s="143"/>
      <c r="J191" s="147"/>
      <c r="K191" s="145"/>
      <c r="L191" s="175"/>
      <c r="M191" s="144"/>
      <c r="N191" s="164"/>
      <c r="O191" s="168"/>
    </row>
    <row r="192" spans="1:15" x14ac:dyDescent="0.25">
      <c r="A192" s="126"/>
      <c r="B192" s="152" t="s">
        <v>54</v>
      </c>
      <c r="C192" s="141"/>
      <c r="D192" s="142"/>
      <c r="E192" s="143"/>
      <c r="F192" s="144"/>
      <c r="G192" s="145"/>
      <c r="H192" s="146"/>
      <c r="I192" s="143"/>
      <c r="J192" s="147"/>
      <c r="K192" s="145"/>
      <c r="L192" s="175"/>
      <c r="M192" s="144"/>
      <c r="N192" s="164"/>
      <c r="O192" s="168"/>
    </row>
    <row r="193" spans="1:15" x14ac:dyDescent="0.25">
      <c r="A193" s="126"/>
      <c r="B193" s="152" t="s">
        <v>1277</v>
      </c>
      <c r="C193" s="141"/>
      <c r="D193" s="142"/>
      <c r="E193" s="143"/>
      <c r="F193" s="144"/>
      <c r="G193" s="145"/>
      <c r="H193" s="146"/>
      <c r="I193" s="143"/>
      <c r="J193" s="147"/>
      <c r="K193" s="145"/>
      <c r="L193" s="175"/>
      <c r="M193" s="144"/>
      <c r="N193" s="164"/>
      <c r="O193" s="168"/>
    </row>
    <row r="194" spans="1:15" x14ac:dyDescent="0.25">
      <c r="A194" s="126"/>
      <c r="B194" s="152" t="s">
        <v>869</v>
      </c>
      <c r="C194" s="141"/>
      <c r="D194" s="142"/>
      <c r="E194" s="143"/>
      <c r="F194" s="144"/>
      <c r="G194" s="145"/>
      <c r="H194" s="146"/>
      <c r="I194" s="143"/>
      <c r="J194" s="147"/>
      <c r="K194" s="145"/>
      <c r="L194" s="175"/>
      <c r="M194" s="144"/>
      <c r="N194" s="164"/>
      <c r="O194" s="168"/>
    </row>
    <row r="195" spans="1:15" x14ac:dyDescent="0.25">
      <c r="A195" s="126"/>
      <c r="B195" s="152" t="s">
        <v>1278</v>
      </c>
      <c r="C195" s="141"/>
      <c r="D195" s="142"/>
      <c r="E195" s="143"/>
      <c r="F195" s="144"/>
      <c r="G195" s="145"/>
      <c r="H195" s="146"/>
      <c r="I195" s="143"/>
      <c r="J195" s="147"/>
      <c r="K195" s="145"/>
      <c r="L195" s="175"/>
      <c r="M195" s="144"/>
      <c r="N195" s="164"/>
      <c r="O195" s="168"/>
    </row>
    <row r="196" spans="1:15" x14ac:dyDescent="0.25">
      <c r="A196" s="126"/>
      <c r="B196" s="152" t="s">
        <v>1279</v>
      </c>
      <c r="C196" s="141"/>
      <c r="D196" s="142"/>
      <c r="E196" s="143"/>
      <c r="F196" s="144"/>
      <c r="G196" s="145"/>
      <c r="H196" s="146"/>
      <c r="I196" s="143"/>
      <c r="J196" s="147"/>
      <c r="K196" s="145"/>
      <c r="L196" s="175"/>
      <c r="M196" s="144"/>
      <c r="N196" s="164"/>
      <c r="O196" s="168"/>
    </row>
    <row r="197" spans="1:15" x14ac:dyDescent="0.25">
      <c r="A197" s="126"/>
      <c r="B197" s="152" t="s">
        <v>1280</v>
      </c>
      <c r="C197" s="141"/>
      <c r="D197" s="142"/>
      <c r="E197" s="143"/>
      <c r="F197" s="144"/>
      <c r="G197" s="145"/>
      <c r="H197" s="146"/>
      <c r="I197" s="143"/>
      <c r="J197" s="147"/>
      <c r="K197" s="145"/>
      <c r="L197" s="175"/>
      <c r="M197" s="144"/>
      <c r="N197" s="164"/>
      <c r="O197" s="168"/>
    </row>
    <row r="198" spans="1:15" x14ac:dyDescent="0.25">
      <c r="A198" s="126"/>
      <c r="B198" s="152" t="s">
        <v>1281</v>
      </c>
      <c r="C198" s="141"/>
      <c r="D198" s="142"/>
      <c r="E198" s="143"/>
      <c r="F198" s="144"/>
      <c r="G198" s="145"/>
      <c r="H198" s="146"/>
      <c r="I198" s="143"/>
      <c r="J198" s="147"/>
      <c r="K198" s="145"/>
      <c r="L198" s="175"/>
      <c r="M198" s="144"/>
      <c r="N198" s="164"/>
      <c r="O198" s="168"/>
    </row>
    <row r="199" spans="1:15" x14ac:dyDescent="0.25">
      <c r="A199" s="126"/>
      <c r="B199" s="152" t="s">
        <v>1282</v>
      </c>
      <c r="C199" s="141"/>
      <c r="D199" s="142"/>
      <c r="E199" s="143"/>
      <c r="F199" s="144"/>
      <c r="G199" s="145"/>
      <c r="H199" s="146"/>
      <c r="I199" s="143"/>
      <c r="J199" s="147"/>
      <c r="K199" s="145"/>
      <c r="L199" s="175"/>
      <c r="M199" s="144"/>
      <c r="N199" s="164"/>
      <c r="O199" s="168"/>
    </row>
    <row r="200" spans="1:15" x14ac:dyDescent="0.25">
      <c r="A200" s="126"/>
      <c r="B200" s="152" t="s">
        <v>1283</v>
      </c>
      <c r="C200" s="141"/>
      <c r="D200" s="142"/>
      <c r="E200" s="143"/>
      <c r="F200" s="144"/>
      <c r="G200" s="145"/>
      <c r="H200" s="146"/>
      <c r="I200" s="143"/>
      <c r="J200" s="147"/>
      <c r="K200" s="145"/>
      <c r="L200" s="175"/>
      <c r="M200" s="144"/>
      <c r="N200" s="164"/>
      <c r="O200" s="168"/>
    </row>
    <row r="201" spans="1:15" x14ac:dyDescent="0.25">
      <c r="A201" s="126"/>
      <c r="B201" s="152" t="s">
        <v>220</v>
      </c>
      <c r="C201" s="141"/>
      <c r="D201" s="142"/>
      <c r="E201" s="143"/>
      <c r="F201" s="144"/>
      <c r="G201" s="145"/>
      <c r="H201" s="146"/>
      <c r="I201" s="143"/>
      <c r="J201" s="147"/>
      <c r="K201" s="145"/>
      <c r="L201" s="175"/>
      <c r="M201" s="144"/>
      <c r="N201" s="164"/>
      <c r="O201" s="168"/>
    </row>
    <row r="202" spans="1:15" x14ac:dyDescent="0.25">
      <c r="A202" s="126"/>
      <c r="B202" s="130" t="s">
        <v>401</v>
      </c>
      <c r="C202" s="141"/>
      <c r="D202" s="142"/>
      <c r="E202" s="143"/>
      <c r="F202" s="144"/>
      <c r="G202" s="145"/>
      <c r="H202" s="146"/>
      <c r="I202" s="143"/>
      <c r="J202" s="147"/>
      <c r="K202" s="145"/>
      <c r="L202" s="175"/>
      <c r="M202" s="144"/>
      <c r="N202" s="164"/>
      <c r="O202" s="168"/>
    </row>
    <row r="203" spans="1:15" x14ac:dyDescent="0.25">
      <c r="A203" s="135">
        <v>16</v>
      </c>
      <c r="B203" s="148" t="s">
        <v>915</v>
      </c>
      <c r="C203" s="136">
        <f t="shared" ref="C203:C264" si="24">O203*1.055</f>
        <v>26758.608868350373</v>
      </c>
      <c r="D203" s="137">
        <f>C203/8</f>
        <v>3344.8261085437966</v>
      </c>
      <c r="E203" s="138">
        <f>C203*1.02</f>
        <v>27293.78104571738</v>
      </c>
      <c r="F203" s="139">
        <f>E203/8</f>
        <v>3411.7226307146725</v>
      </c>
      <c r="G203" s="140">
        <f t="shared" ref="G203" si="25">E203*1.02</f>
        <v>27839.656666631727</v>
      </c>
      <c r="H203" s="137">
        <f>G203/8</f>
        <v>3479.9570833289658</v>
      </c>
      <c r="I203" s="138">
        <f t="shared" ref="I203:I264" si="26">G203*1.017</f>
        <v>28312.930829964462</v>
      </c>
      <c r="J203" s="139">
        <f>I203/8</f>
        <v>3539.1163537455577</v>
      </c>
      <c r="K203" s="140">
        <f t="shared" ref="K203:K264" si="27">I203*1.015</f>
        <v>28737.624792413924</v>
      </c>
      <c r="L203" s="137">
        <f>K203/8</f>
        <v>3592.2030990517405</v>
      </c>
      <c r="M203" s="144"/>
      <c r="N203" s="164"/>
      <c r="O203" s="168">
        <v>25363.61030175391</v>
      </c>
    </row>
    <row r="204" spans="1:15" x14ac:dyDescent="0.25">
      <c r="A204" s="126"/>
      <c r="B204" s="152" t="s">
        <v>238</v>
      </c>
      <c r="C204" s="141"/>
      <c r="D204" s="142"/>
      <c r="E204" s="143"/>
      <c r="F204" s="144"/>
      <c r="G204" s="145"/>
      <c r="H204" s="146"/>
      <c r="I204" s="143"/>
      <c r="J204" s="147"/>
      <c r="K204" s="145"/>
      <c r="L204" s="175"/>
      <c r="M204" s="144"/>
      <c r="N204" s="164"/>
      <c r="O204" s="168"/>
    </row>
    <row r="205" spans="1:15" x14ac:dyDescent="0.25">
      <c r="A205" s="126"/>
      <c r="B205" s="152" t="s">
        <v>1122</v>
      </c>
      <c r="C205" s="141"/>
      <c r="D205" s="142"/>
      <c r="E205" s="143"/>
      <c r="F205" s="144"/>
      <c r="G205" s="145"/>
      <c r="H205" s="146"/>
      <c r="I205" s="143"/>
      <c r="J205" s="147"/>
      <c r="K205" s="145"/>
      <c r="L205" s="175"/>
      <c r="M205" s="144"/>
      <c r="N205" s="164"/>
      <c r="O205" s="168"/>
    </row>
    <row r="206" spans="1:15" x14ac:dyDescent="0.25">
      <c r="A206" s="126"/>
      <c r="B206" s="152" t="s">
        <v>1123</v>
      </c>
      <c r="C206" s="141"/>
      <c r="D206" s="142"/>
      <c r="E206" s="143"/>
      <c r="F206" s="144"/>
      <c r="G206" s="145"/>
      <c r="H206" s="146"/>
      <c r="I206" s="143"/>
      <c r="J206" s="147"/>
      <c r="K206" s="145"/>
      <c r="L206" s="175"/>
      <c r="M206" s="144"/>
      <c r="N206" s="164"/>
      <c r="O206" s="168"/>
    </row>
    <row r="207" spans="1:15" x14ac:dyDescent="0.25">
      <c r="A207" s="126"/>
      <c r="B207" s="152" t="s">
        <v>1124</v>
      </c>
      <c r="C207" s="141"/>
      <c r="D207" s="142"/>
      <c r="E207" s="143"/>
      <c r="F207" s="144"/>
      <c r="G207" s="145"/>
      <c r="H207" s="146"/>
      <c r="I207" s="143"/>
      <c r="J207" s="147"/>
      <c r="K207" s="145"/>
      <c r="L207" s="175"/>
      <c r="M207" s="144"/>
      <c r="N207" s="164"/>
      <c r="O207" s="168"/>
    </row>
    <row r="208" spans="1:15" ht="27.6" x14ac:dyDescent="0.25">
      <c r="A208" s="126"/>
      <c r="B208" s="151" t="s">
        <v>1125</v>
      </c>
      <c r="C208" s="141"/>
      <c r="D208" s="142"/>
      <c r="E208" s="143"/>
      <c r="F208" s="144"/>
      <c r="G208" s="145"/>
      <c r="H208" s="146"/>
      <c r="I208" s="143"/>
      <c r="J208" s="147"/>
      <c r="K208" s="145"/>
      <c r="L208" s="175"/>
      <c r="M208" s="144"/>
      <c r="N208" s="164"/>
      <c r="O208" s="168"/>
    </row>
    <row r="209" spans="1:15" x14ac:dyDescent="0.25">
      <c r="A209" s="126"/>
      <c r="B209" s="152" t="s">
        <v>1126</v>
      </c>
      <c r="C209" s="141"/>
      <c r="D209" s="142"/>
      <c r="E209" s="143"/>
      <c r="F209" s="144"/>
      <c r="G209" s="145"/>
      <c r="H209" s="146"/>
      <c r="I209" s="143"/>
      <c r="J209" s="147"/>
      <c r="K209" s="145"/>
      <c r="L209" s="175"/>
      <c r="M209" s="144"/>
      <c r="N209" s="164"/>
      <c r="O209" s="168"/>
    </row>
    <row r="210" spans="1:15" x14ac:dyDescent="0.25">
      <c r="A210" s="126"/>
      <c r="B210" s="152" t="s">
        <v>1127</v>
      </c>
      <c r="C210" s="141"/>
      <c r="D210" s="142"/>
      <c r="E210" s="143"/>
      <c r="F210" s="144"/>
      <c r="G210" s="145"/>
      <c r="H210" s="146"/>
      <c r="I210" s="143"/>
      <c r="J210" s="147"/>
      <c r="K210" s="145"/>
      <c r="L210" s="175"/>
      <c r="M210" s="144"/>
      <c r="N210" s="164"/>
      <c r="O210" s="168"/>
    </row>
    <row r="211" spans="1:15" x14ac:dyDescent="0.25">
      <c r="A211" s="126"/>
      <c r="B211" s="152" t="s">
        <v>1128</v>
      </c>
      <c r="C211" s="141"/>
      <c r="D211" s="142"/>
      <c r="E211" s="143"/>
      <c r="F211" s="144"/>
      <c r="G211" s="145"/>
      <c r="H211" s="146"/>
      <c r="I211" s="143"/>
      <c r="J211" s="147"/>
      <c r="K211" s="145"/>
      <c r="L211" s="175"/>
      <c r="M211" s="144"/>
      <c r="N211" s="164"/>
      <c r="O211" s="168"/>
    </row>
    <row r="212" spans="1:15" x14ac:dyDescent="0.25">
      <c r="A212" s="126"/>
      <c r="B212" s="152" t="s">
        <v>1129</v>
      </c>
      <c r="C212" s="141"/>
      <c r="D212" s="142"/>
      <c r="E212" s="143"/>
      <c r="F212" s="144"/>
      <c r="G212" s="145"/>
      <c r="H212" s="146"/>
      <c r="I212" s="143"/>
      <c r="J212" s="147"/>
      <c r="K212" s="145"/>
      <c r="L212" s="175"/>
      <c r="M212" s="144"/>
      <c r="N212" s="164"/>
      <c r="O212" s="168"/>
    </row>
    <row r="213" spans="1:15" x14ac:dyDescent="0.25">
      <c r="A213" s="126"/>
      <c r="B213" s="152" t="s">
        <v>1130</v>
      </c>
      <c r="C213" s="141"/>
      <c r="D213" s="142"/>
      <c r="E213" s="143"/>
      <c r="F213" s="144"/>
      <c r="G213" s="145"/>
      <c r="H213" s="146"/>
      <c r="I213" s="143"/>
      <c r="J213" s="147"/>
      <c r="K213" s="145"/>
      <c r="L213" s="175"/>
      <c r="M213" s="144"/>
      <c r="N213" s="164"/>
      <c r="O213" s="168"/>
    </row>
    <row r="214" spans="1:15" x14ac:dyDescent="0.25">
      <c r="A214" s="126"/>
      <c r="B214" s="152" t="s">
        <v>1131</v>
      </c>
      <c r="C214" s="141"/>
      <c r="D214" s="142"/>
      <c r="E214" s="143"/>
      <c r="F214" s="144"/>
      <c r="G214" s="145"/>
      <c r="H214" s="146"/>
      <c r="I214" s="143"/>
      <c r="J214" s="147"/>
      <c r="K214" s="145"/>
      <c r="L214" s="175"/>
      <c r="M214" s="144"/>
      <c r="N214" s="164"/>
      <c r="O214" s="168"/>
    </row>
    <row r="215" spans="1:15" x14ac:dyDescent="0.25">
      <c r="A215" s="126"/>
      <c r="B215" s="152" t="s">
        <v>1132</v>
      </c>
      <c r="C215" s="141"/>
      <c r="D215" s="142"/>
      <c r="E215" s="143"/>
      <c r="F215" s="144"/>
      <c r="G215" s="145"/>
      <c r="H215" s="146"/>
      <c r="I215" s="143"/>
      <c r="J215" s="147"/>
      <c r="K215" s="145"/>
      <c r="L215" s="175"/>
      <c r="M215" s="144"/>
      <c r="N215" s="164"/>
      <c r="O215" s="168"/>
    </row>
    <row r="216" spans="1:15" x14ac:dyDescent="0.25">
      <c r="A216" s="126"/>
      <c r="B216" s="152" t="s">
        <v>1133</v>
      </c>
      <c r="C216" s="141"/>
      <c r="D216" s="142"/>
      <c r="E216" s="143"/>
      <c r="F216" s="144"/>
      <c r="G216" s="145"/>
      <c r="H216" s="146"/>
      <c r="I216" s="143"/>
      <c r="J216" s="147"/>
      <c r="K216" s="145"/>
      <c r="L216" s="175"/>
      <c r="M216" s="144"/>
      <c r="N216" s="164"/>
      <c r="O216" s="168"/>
    </row>
    <row r="217" spans="1:15" x14ac:dyDescent="0.25">
      <c r="A217" s="126"/>
      <c r="B217" s="152" t="s">
        <v>1134</v>
      </c>
      <c r="C217" s="141"/>
      <c r="D217" s="142"/>
      <c r="E217" s="143"/>
      <c r="F217" s="144"/>
      <c r="G217" s="145"/>
      <c r="H217" s="146"/>
      <c r="I217" s="143"/>
      <c r="J217" s="147"/>
      <c r="K217" s="145"/>
      <c r="L217" s="175"/>
      <c r="M217" s="144"/>
      <c r="N217" s="164"/>
      <c r="O217" s="168"/>
    </row>
    <row r="218" spans="1:15" x14ac:dyDescent="0.25">
      <c r="A218" s="126"/>
      <c r="B218" s="152" t="s">
        <v>1135</v>
      </c>
      <c r="C218" s="141"/>
      <c r="D218" s="142"/>
      <c r="E218" s="143"/>
      <c r="F218" s="144"/>
      <c r="G218" s="145"/>
      <c r="H218" s="146"/>
      <c r="I218" s="143"/>
      <c r="J218" s="147"/>
      <c r="K218" s="145"/>
      <c r="L218" s="175"/>
      <c r="M218" s="144"/>
      <c r="N218" s="164"/>
      <c r="O218" s="168"/>
    </row>
    <row r="219" spans="1:15" x14ac:dyDescent="0.25">
      <c r="A219" s="126"/>
      <c r="B219" s="152" t="s">
        <v>1136</v>
      </c>
      <c r="C219" s="141"/>
      <c r="D219" s="142"/>
      <c r="E219" s="143"/>
      <c r="F219" s="144"/>
      <c r="G219" s="145"/>
      <c r="H219" s="146"/>
      <c r="I219" s="143"/>
      <c r="J219" s="147"/>
      <c r="K219" s="145"/>
      <c r="L219" s="175"/>
      <c r="M219" s="144"/>
      <c r="N219" s="164"/>
      <c r="O219" s="168"/>
    </row>
    <row r="220" spans="1:15" x14ac:dyDescent="0.25">
      <c r="A220" s="126"/>
      <c r="B220" s="152" t="s">
        <v>1137</v>
      </c>
      <c r="C220" s="141"/>
      <c r="D220" s="142"/>
      <c r="E220" s="143"/>
      <c r="F220" s="144"/>
      <c r="G220" s="145"/>
      <c r="H220" s="146"/>
      <c r="I220" s="143"/>
      <c r="J220" s="147"/>
      <c r="K220" s="145"/>
      <c r="L220" s="175"/>
      <c r="M220" s="144"/>
      <c r="N220" s="164"/>
      <c r="O220" s="168"/>
    </row>
    <row r="221" spans="1:15" x14ac:dyDescent="0.25">
      <c r="A221" s="126"/>
      <c r="B221" s="134" t="s">
        <v>1138</v>
      </c>
      <c r="C221" s="141"/>
      <c r="D221" s="142"/>
      <c r="E221" s="143"/>
      <c r="F221" s="144"/>
      <c r="G221" s="145"/>
      <c r="H221" s="146"/>
      <c r="I221" s="143"/>
      <c r="J221" s="147"/>
      <c r="K221" s="145"/>
      <c r="L221" s="175"/>
      <c r="M221" s="144"/>
      <c r="N221" s="164"/>
      <c r="O221" s="168"/>
    </row>
    <row r="222" spans="1:15" x14ac:dyDescent="0.25">
      <c r="A222" s="135">
        <v>17</v>
      </c>
      <c r="B222" s="148" t="s">
        <v>913</v>
      </c>
      <c r="C222" s="136">
        <f t="shared" si="24"/>
        <v>28237.555050052342</v>
      </c>
      <c r="D222" s="137">
        <f>C222/8</f>
        <v>3529.6943812565428</v>
      </c>
      <c r="E222" s="138">
        <f>C222*1.02</f>
        <v>28802.306151053388</v>
      </c>
      <c r="F222" s="139">
        <f>E222/8</f>
        <v>3600.2882688816735</v>
      </c>
      <c r="G222" s="140">
        <f t="shared" ref="G222" si="28">E222*1.02</f>
        <v>29378.352274074456</v>
      </c>
      <c r="H222" s="137">
        <f>G222/8</f>
        <v>3672.294034259307</v>
      </c>
      <c r="I222" s="138">
        <f t="shared" si="26"/>
        <v>29877.78426273372</v>
      </c>
      <c r="J222" s="139">
        <f>I222/8</f>
        <v>3734.7230328417149</v>
      </c>
      <c r="K222" s="140">
        <f t="shared" si="27"/>
        <v>30325.951026674724</v>
      </c>
      <c r="L222" s="137">
        <f>K222/8</f>
        <v>3790.7438783343405</v>
      </c>
      <c r="M222" s="144"/>
      <c r="N222" s="164"/>
      <c r="O222" s="168">
        <v>26765.455023746297</v>
      </c>
    </row>
    <row r="223" spans="1:15" x14ac:dyDescent="0.25">
      <c r="A223" s="126"/>
      <c r="B223" s="152" t="s">
        <v>238</v>
      </c>
      <c r="C223" s="141"/>
      <c r="D223" s="142"/>
      <c r="E223" s="143"/>
      <c r="F223" s="144"/>
      <c r="G223" s="145"/>
      <c r="H223" s="146"/>
      <c r="I223" s="143"/>
      <c r="J223" s="179"/>
      <c r="K223" s="145"/>
      <c r="L223" s="175"/>
      <c r="M223" s="144"/>
      <c r="N223" s="164"/>
      <c r="O223" s="168"/>
    </row>
    <row r="224" spans="1:15" x14ac:dyDescent="0.25">
      <c r="A224" s="126"/>
      <c r="B224" s="152" t="s">
        <v>1139</v>
      </c>
      <c r="C224" s="141"/>
      <c r="D224" s="142"/>
      <c r="E224" s="143"/>
      <c r="F224" s="144"/>
      <c r="G224" s="145"/>
      <c r="H224" s="146"/>
      <c r="I224" s="143"/>
      <c r="J224" s="147"/>
      <c r="K224" s="145"/>
      <c r="L224" s="175"/>
      <c r="M224" s="144"/>
      <c r="N224" s="164"/>
      <c r="O224" s="168"/>
    </row>
    <row r="225" spans="1:15" x14ac:dyDescent="0.25">
      <c r="A225" s="126"/>
      <c r="B225" s="152" t="s">
        <v>1140</v>
      </c>
      <c r="C225" s="141"/>
      <c r="D225" s="142"/>
      <c r="E225" s="143"/>
      <c r="F225" s="144"/>
      <c r="G225" s="145"/>
      <c r="H225" s="146"/>
      <c r="I225" s="143"/>
      <c r="J225" s="147"/>
      <c r="K225" s="145"/>
      <c r="L225" s="175"/>
      <c r="M225" s="144"/>
      <c r="N225" s="164"/>
      <c r="O225" s="168"/>
    </row>
    <row r="226" spans="1:15" x14ac:dyDescent="0.25">
      <c r="A226" s="126"/>
      <c r="B226" s="152" t="s">
        <v>302</v>
      </c>
      <c r="C226" s="141"/>
      <c r="D226" s="142"/>
      <c r="E226" s="143"/>
      <c r="F226" s="144"/>
      <c r="G226" s="145"/>
      <c r="H226" s="146"/>
      <c r="I226" s="143"/>
      <c r="J226" s="147"/>
      <c r="K226" s="145"/>
      <c r="L226" s="175"/>
      <c r="M226" s="144"/>
      <c r="N226" s="164"/>
      <c r="O226" s="168"/>
    </row>
    <row r="227" spans="1:15" x14ac:dyDescent="0.25">
      <c r="A227" s="126"/>
      <c r="B227" s="152" t="s">
        <v>1141</v>
      </c>
      <c r="C227" s="141"/>
      <c r="D227" s="142"/>
      <c r="E227" s="143"/>
      <c r="F227" s="144"/>
      <c r="G227" s="145"/>
      <c r="H227" s="146"/>
      <c r="I227" s="143"/>
      <c r="J227" s="147"/>
      <c r="K227" s="145"/>
      <c r="L227" s="175"/>
      <c r="M227" s="144"/>
      <c r="N227" s="164"/>
      <c r="O227" s="168"/>
    </row>
    <row r="228" spans="1:15" x14ac:dyDescent="0.25">
      <c r="A228" s="135">
        <v>18</v>
      </c>
      <c r="B228" s="148" t="s">
        <v>733</v>
      </c>
      <c r="C228" s="136">
        <f t="shared" si="24"/>
        <v>27536.223902806483</v>
      </c>
      <c r="D228" s="137">
        <f>C228/8</f>
        <v>3442.0279878508104</v>
      </c>
      <c r="E228" s="138">
        <f>C228*1.02</f>
        <v>28086.948380862614</v>
      </c>
      <c r="F228" s="139">
        <f>E228/8</f>
        <v>3510.8685476078267</v>
      </c>
      <c r="G228" s="140">
        <f t="shared" ref="G228" si="29">E228*1.02</f>
        <v>28648.687348479867</v>
      </c>
      <c r="H228" s="137">
        <f>G228/8</f>
        <v>3581.0859185599834</v>
      </c>
      <c r="I228" s="138">
        <f t="shared" si="26"/>
        <v>29135.715033404023</v>
      </c>
      <c r="J228" s="139">
        <f>I228/8</f>
        <v>3641.9643791755029</v>
      </c>
      <c r="K228" s="140">
        <f t="shared" si="27"/>
        <v>29572.75075890508</v>
      </c>
      <c r="L228" s="137">
        <f>K228/8</f>
        <v>3696.593844863135</v>
      </c>
      <c r="M228" s="144"/>
      <c r="N228" s="164"/>
      <c r="O228" s="168">
        <v>26100.686163797614</v>
      </c>
    </row>
    <row r="229" spans="1:15" x14ac:dyDescent="0.25">
      <c r="A229" s="126"/>
      <c r="B229" s="152" t="s">
        <v>238</v>
      </c>
      <c r="C229" s="141"/>
      <c r="D229" s="142"/>
      <c r="E229" s="143"/>
      <c r="F229" s="144"/>
      <c r="G229" s="145"/>
      <c r="H229" s="146"/>
      <c r="I229" s="143"/>
      <c r="J229" s="147"/>
      <c r="K229" s="145"/>
      <c r="L229" s="175"/>
      <c r="M229" s="144"/>
      <c r="N229" s="164"/>
      <c r="O229" s="168"/>
    </row>
    <row r="230" spans="1:15" x14ac:dyDescent="0.25">
      <c r="A230" s="126"/>
      <c r="B230" s="152" t="s">
        <v>1142</v>
      </c>
      <c r="C230" s="141"/>
      <c r="D230" s="142"/>
      <c r="E230" s="143"/>
      <c r="F230" s="144"/>
      <c r="G230" s="145"/>
      <c r="H230" s="146"/>
      <c r="I230" s="143"/>
      <c r="J230" s="147"/>
      <c r="K230" s="145"/>
      <c r="L230" s="175"/>
      <c r="M230" s="144"/>
      <c r="N230" s="164"/>
      <c r="O230" s="168"/>
    </row>
    <row r="231" spans="1:15" x14ac:dyDescent="0.25">
      <c r="A231" s="126"/>
      <c r="B231" s="152" t="s">
        <v>1143</v>
      </c>
      <c r="C231" s="141"/>
      <c r="D231" s="142"/>
      <c r="E231" s="143"/>
      <c r="F231" s="144"/>
      <c r="G231" s="145"/>
      <c r="H231" s="146"/>
      <c r="I231" s="143"/>
      <c r="J231" s="147"/>
      <c r="K231" s="145"/>
      <c r="L231" s="175"/>
      <c r="M231" s="144"/>
      <c r="N231" s="164"/>
      <c r="O231" s="168"/>
    </row>
    <row r="232" spans="1:15" x14ac:dyDescent="0.25">
      <c r="A232" s="126"/>
      <c r="B232" s="152" t="s">
        <v>1144</v>
      </c>
      <c r="C232" s="141"/>
      <c r="D232" s="142"/>
      <c r="E232" s="143"/>
      <c r="F232" s="144"/>
      <c r="G232" s="145"/>
      <c r="H232" s="146"/>
      <c r="I232" s="143"/>
      <c r="J232" s="147"/>
      <c r="K232" s="145"/>
      <c r="L232" s="175"/>
      <c r="M232" s="144"/>
      <c r="N232" s="164"/>
      <c r="O232" s="168"/>
    </row>
    <row r="233" spans="1:15" x14ac:dyDescent="0.25">
      <c r="A233" s="135">
        <v>19</v>
      </c>
      <c r="B233" s="148" t="s">
        <v>915</v>
      </c>
      <c r="C233" s="136">
        <f t="shared" si="24"/>
        <v>26758.608868350373</v>
      </c>
      <c r="D233" s="137">
        <f>C233/8</f>
        <v>3344.8261085437966</v>
      </c>
      <c r="E233" s="138">
        <f>C233*1.02</f>
        <v>27293.78104571738</v>
      </c>
      <c r="F233" s="139">
        <f>E233/8</f>
        <v>3411.7226307146725</v>
      </c>
      <c r="G233" s="140">
        <f t="shared" ref="G233" si="30">E233*1.02</f>
        <v>27839.656666631727</v>
      </c>
      <c r="H233" s="137">
        <f>G233/8</f>
        <v>3479.9570833289658</v>
      </c>
      <c r="I233" s="138">
        <f t="shared" si="26"/>
        <v>28312.930829964462</v>
      </c>
      <c r="J233" s="139">
        <f>I233/8</f>
        <v>3539.1163537455577</v>
      </c>
      <c r="K233" s="140">
        <f t="shared" si="27"/>
        <v>28737.624792413924</v>
      </c>
      <c r="L233" s="137">
        <f>K233/8</f>
        <v>3592.2030990517405</v>
      </c>
      <c r="M233" s="144"/>
      <c r="N233" s="164"/>
      <c r="O233" s="168">
        <v>25363.61030175391</v>
      </c>
    </row>
    <row r="234" spans="1:15" x14ac:dyDescent="0.25">
      <c r="A234" s="126"/>
      <c r="B234" s="152" t="s">
        <v>238</v>
      </c>
      <c r="C234" s="141"/>
      <c r="D234" s="142"/>
      <c r="E234" s="143"/>
      <c r="F234" s="144"/>
      <c r="G234" s="145"/>
      <c r="H234" s="146"/>
      <c r="I234" s="143"/>
      <c r="J234" s="147"/>
      <c r="K234" s="145"/>
      <c r="L234" s="175"/>
      <c r="M234" s="144"/>
      <c r="N234" s="164"/>
      <c r="O234" s="168"/>
    </row>
    <row r="235" spans="1:15" x14ac:dyDescent="0.25">
      <c r="A235" s="126"/>
      <c r="B235" s="152" t="s">
        <v>1145</v>
      </c>
      <c r="C235" s="141"/>
      <c r="D235" s="142"/>
      <c r="E235" s="143"/>
      <c r="F235" s="144"/>
      <c r="G235" s="145"/>
      <c r="H235" s="146"/>
      <c r="I235" s="143"/>
      <c r="J235" s="147"/>
      <c r="K235" s="145"/>
      <c r="L235" s="175"/>
      <c r="M235" s="144"/>
      <c r="N235" s="164"/>
      <c r="O235" s="168"/>
    </row>
    <row r="236" spans="1:15" x14ac:dyDescent="0.25">
      <c r="A236" s="126"/>
      <c r="B236" s="152" t="s">
        <v>1146</v>
      </c>
      <c r="C236" s="141"/>
      <c r="D236" s="142"/>
      <c r="E236" s="143"/>
      <c r="F236" s="144"/>
      <c r="G236" s="145"/>
      <c r="H236" s="146"/>
      <c r="I236" s="143"/>
      <c r="J236" s="147"/>
      <c r="K236" s="145"/>
      <c r="L236" s="175"/>
      <c r="M236" s="144"/>
      <c r="N236" s="164"/>
      <c r="O236" s="168"/>
    </row>
    <row r="237" spans="1:15" x14ac:dyDescent="0.25">
      <c r="A237" s="126"/>
      <c r="B237" s="152" t="s">
        <v>1147</v>
      </c>
      <c r="C237" s="141"/>
      <c r="D237" s="142"/>
      <c r="E237" s="143"/>
      <c r="F237" s="144"/>
      <c r="G237" s="145"/>
      <c r="H237" s="146"/>
      <c r="I237" s="143"/>
      <c r="J237" s="147"/>
      <c r="K237" s="145"/>
      <c r="L237" s="175"/>
      <c r="M237" s="144"/>
      <c r="N237" s="164"/>
      <c r="O237" s="168"/>
    </row>
    <row r="238" spans="1:15" x14ac:dyDescent="0.25">
      <c r="A238" s="126"/>
      <c r="B238" s="152" t="s">
        <v>1148</v>
      </c>
      <c r="C238" s="141"/>
      <c r="D238" s="142"/>
      <c r="E238" s="143"/>
      <c r="F238" s="144"/>
      <c r="G238" s="145"/>
      <c r="H238" s="146"/>
      <c r="I238" s="143"/>
      <c r="J238" s="147"/>
      <c r="K238" s="145"/>
      <c r="L238" s="175"/>
      <c r="M238" s="144"/>
      <c r="N238" s="164"/>
      <c r="O238" s="168"/>
    </row>
    <row r="239" spans="1:15" x14ac:dyDescent="0.25">
      <c r="A239" s="126"/>
      <c r="B239" s="134" t="s">
        <v>870</v>
      </c>
      <c r="C239" s="141"/>
      <c r="D239" s="142"/>
      <c r="E239" s="143"/>
      <c r="F239" s="144"/>
      <c r="G239" s="145"/>
      <c r="H239" s="146"/>
      <c r="I239" s="143"/>
      <c r="J239" s="147"/>
      <c r="K239" s="145"/>
      <c r="L239" s="175"/>
      <c r="M239" s="144"/>
      <c r="N239" s="164"/>
      <c r="O239" s="168"/>
    </row>
    <row r="240" spans="1:15" x14ac:dyDescent="0.25">
      <c r="A240" s="135">
        <v>20</v>
      </c>
      <c r="B240" s="148" t="s">
        <v>1150</v>
      </c>
      <c r="C240" s="136">
        <f t="shared" si="24"/>
        <v>28237.555050052342</v>
      </c>
      <c r="D240" s="137">
        <f>C240/8</f>
        <v>3529.6943812565428</v>
      </c>
      <c r="E240" s="138">
        <f>C240*1.02</f>
        <v>28802.306151053388</v>
      </c>
      <c r="F240" s="139">
        <f>E240/8</f>
        <v>3600.2882688816735</v>
      </c>
      <c r="G240" s="140">
        <f t="shared" ref="G240" si="31">E240*1.02</f>
        <v>29378.352274074456</v>
      </c>
      <c r="H240" s="137">
        <f>G240/8</f>
        <v>3672.294034259307</v>
      </c>
      <c r="I240" s="138">
        <f t="shared" si="26"/>
        <v>29877.78426273372</v>
      </c>
      <c r="J240" s="139">
        <f>I240/8</f>
        <v>3734.7230328417149</v>
      </c>
      <c r="K240" s="140">
        <f t="shared" si="27"/>
        <v>30325.951026674724</v>
      </c>
      <c r="L240" s="137">
        <f>K240/8</f>
        <v>3790.7438783343405</v>
      </c>
      <c r="M240" s="144"/>
      <c r="N240" s="164"/>
      <c r="O240" s="168">
        <v>26765.455023746297</v>
      </c>
    </row>
    <row r="241" spans="1:15" x14ac:dyDescent="0.25">
      <c r="A241" s="126"/>
      <c r="B241" s="152" t="s">
        <v>238</v>
      </c>
      <c r="C241" s="141"/>
      <c r="D241" s="142"/>
      <c r="E241" s="143"/>
      <c r="F241" s="144"/>
      <c r="G241" s="145"/>
      <c r="H241" s="146"/>
      <c r="I241" s="143"/>
      <c r="J241" s="147"/>
      <c r="K241" s="145"/>
      <c r="L241" s="175"/>
      <c r="M241" s="144"/>
      <c r="N241" s="164"/>
      <c r="O241" s="168"/>
    </row>
    <row r="242" spans="1:15" ht="27.6" x14ac:dyDescent="0.25">
      <c r="A242" s="126"/>
      <c r="B242" s="151" t="s">
        <v>1181</v>
      </c>
      <c r="C242" s="141"/>
      <c r="D242" s="142"/>
      <c r="E242" s="143"/>
      <c r="F242" s="144"/>
      <c r="G242" s="145"/>
      <c r="H242" s="146"/>
      <c r="I242" s="143"/>
      <c r="J242" s="147"/>
      <c r="K242" s="145"/>
      <c r="L242" s="175"/>
      <c r="M242" s="144"/>
      <c r="N242" s="164"/>
      <c r="O242" s="168"/>
    </row>
    <row r="243" spans="1:15" x14ac:dyDescent="0.25">
      <c r="A243" s="126"/>
      <c r="B243" s="152" t="s">
        <v>1182</v>
      </c>
      <c r="C243" s="141"/>
      <c r="D243" s="142"/>
      <c r="E243" s="143"/>
      <c r="F243" s="144"/>
      <c r="G243" s="145"/>
      <c r="H243" s="146"/>
      <c r="I243" s="143"/>
      <c r="J243" s="147"/>
      <c r="K243" s="145"/>
      <c r="L243" s="175"/>
      <c r="M243" s="144"/>
      <c r="N243" s="164"/>
      <c r="O243" s="168"/>
    </row>
    <row r="244" spans="1:15" x14ac:dyDescent="0.25">
      <c r="A244" s="135">
        <v>21</v>
      </c>
      <c r="B244" s="148" t="s">
        <v>1183</v>
      </c>
      <c r="C244" s="136">
        <f t="shared" si="24"/>
        <v>27536.223902806483</v>
      </c>
      <c r="D244" s="137">
        <f>C244/8</f>
        <v>3442.0279878508104</v>
      </c>
      <c r="E244" s="138">
        <f>C244*1.02</f>
        <v>28086.948380862614</v>
      </c>
      <c r="F244" s="139">
        <f>E244/8</f>
        <v>3510.8685476078267</v>
      </c>
      <c r="G244" s="140">
        <f t="shared" ref="G244" si="32">E244*1.02</f>
        <v>28648.687348479867</v>
      </c>
      <c r="H244" s="137">
        <f>G244/8</f>
        <v>3581.0859185599834</v>
      </c>
      <c r="I244" s="138">
        <f t="shared" si="26"/>
        <v>29135.715033404023</v>
      </c>
      <c r="J244" s="139">
        <f>I244/8</f>
        <v>3641.9643791755029</v>
      </c>
      <c r="K244" s="140">
        <f t="shared" si="27"/>
        <v>29572.75075890508</v>
      </c>
      <c r="L244" s="137">
        <f>K244/8</f>
        <v>3696.593844863135</v>
      </c>
      <c r="M244" s="144"/>
      <c r="N244" s="164"/>
      <c r="O244" s="168">
        <v>26100.686163797614</v>
      </c>
    </row>
    <row r="245" spans="1:15" x14ac:dyDescent="0.25">
      <c r="A245" s="126"/>
      <c r="B245" s="152" t="s">
        <v>238</v>
      </c>
      <c r="C245" s="141"/>
      <c r="D245" s="142"/>
      <c r="E245" s="143"/>
      <c r="F245" s="144"/>
      <c r="G245" s="145"/>
      <c r="H245" s="146"/>
      <c r="I245" s="143"/>
      <c r="J245" s="147"/>
      <c r="K245" s="145"/>
      <c r="L245" s="175"/>
      <c r="M245" s="144"/>
      <c r="N245" s="164"/>
      <c r="O245" s="168"/>
    </row>
    <row r="246" spans="1:15" x14ac:dyDescent="0.25">
      <c r="A246" s="126"/>
      <c r="B246" s="152" t="s">
        <v>1184</v>
      </c>
      <c r="C246" s="141"/>
      <c r="D246" s="142"/>
      <c r="E246" s="143"/>
      <c r="F246" s="144"/>
      <c r="G246" s="145"/>
      <c r="H246" s="146"/>
      <c r="I246" s="143"/>
      <c r="J246" s="147"/>
      <c r="K246" s="145"/>
      <c r="L246" s="175"/>
      <c r="M246" s="144"/>
      <c r="N246" s="164"/>
      <c r="O246" s="168"/>
    </row>
    <row r="247" spans="1:15" x14ac:dyDescent="0.25">
      <c r="A247" s="126"/>
      <c r="B247" s="152" t="s">
        <v>1185</v>
      </c>
      <c r="C247" s="141"/>
      <c r="D247" s="142"/>
      <c r="E247" s="143"/>
      <c r="F247" s="144"/>
      <c r="G247" s="145"/>
      <c r="H247" s="146"/>
      <c r="I247" s="143"/>
      <c r="J247" s="147"/>
      <c r="K247" s="145"/>
      <c r="L247" s="175"/>
      <c r="M247" s="144"/>
      <c r="N247" s="164"/>
      <c r="O247" s="168"/>
    </row>
    <row r="248" spans="1:15" x14ac:dyDescent="0.25">
      <c r="A248" s="126"/>
      <c r="B248" s="152" t="s">
        <v>1245</v>
      </c>
      <c r="C248" s="141"/>
      <c r="D248" s="142"/>
      <c r="E248" s="143"/>
      <c r="F248" s="144"/>
      <c r="G248" s="145"/>
      <c r="H248" s="146"/>
      <c r="I248" s="143"/>
      <c r="J248" s="147"/>
      <c r="K248" s="145"/>
      <c r="L248" s="175"/>
      <c r="M248" s="144"/>
      <c r="N248" s="164"/>
      <c r="O248" s="168"/>
    </row>
    <row r="249" spans="1:15" x14ac:dyDescent="0.25">
      <c r="A249" s="126"/>
      <c r="B249" s="152" t="s">
        <v>1246</v>
      </c>
      <c r="C249" s="141"/>
      <c r="D249" s="142"/>
      <c r="E249" s="143"/>
      <c r="F249" s="144"/>
      <c r="G249" s="145"/>
      <c r="H249" s="146"/>
      <c r="I249" s="143"/>
      <c r="J249" s="147"/>
      <c r="K249" s="145"/>
      <c r="L249" s="175"/>
      <c r="M249" s="144"/>
      <c r="N249" s="164"/>
      <c r="O249" s="168"/>
    </row>
    <row r="250" spans="1:15" x14ac:dyDescent="0.25">
      <c r="A250" s="126"/>
      <c r="B250" s="152" t="s">
        <v>1247</v>
      </c>
      <c r="C250" s="141"/>
      <c r="D250" s="142"/>
      <c r="E250" s="143"/>
      <c r="F250" s="144"/>
      <c r="G250" s="145"/>
      <c r="H250" s="146"/>
      <c r="I250" s="143"/>
      <c r="J250" s="147"/>
      <c r="K250" s="145"/>
      <c r="L250" s="175"/>
      <c r="M250" s="144"/>
      <c r="N250" s="164"/>
      <c r="O250" s="168"/>
    </row>
    <row r="251" spans="1:15" x14ac:dyDescent="0.25">
      <c r="A251" s="126"/>
      <c r="B251" s="134" t="s">
        <v>865</v>
      </c>
      <c r="C251" s="141"/>
      <c r="D251" s="142"/>
      <c r="E251" s="143"/>
      <c r="F251" s="144"/>
      <c r="G251" s="145"/>
      <c r="H251" s="146"/>
      <c r="I251" s="143"/>
      <c r="J251" s="147"/>
      <c r="K251" s="145"/>
      <c r="L251" s="175"/>
      <c r="M251" s="144"/>
      <c r="N251" s="164"/>
      <c r="O251" s="168"/>
    </row>
    <row r="252" spans="1:15" x14ac:dyDescent="0.25">
      <c r="A252" s="135">
        <v>22</v>
      </c>
      <c r="B252" s="148" t="s">
        <v>1248</v>
      </c>
      <c r="C252" s="136">
        <f t="shared" si="24"/>
        <v>28237.555050052342</v>
      </c>
      <c r="D252" s="137">
        <f>C252/8</f>
        <v>3529.6943812565428</v>
      </c>
      <c r="E252" s="138">
        <f>C252*1.02</f>
        <v>28802.306151053388</v>
      </c>
      <c r="F252" s="139">
        <f>E252/8</f>
        <v>3600.2882688816735</v>
      </c>
      <c r="G252" s="140">
        <f t="shared" ref="G252" si="33">E252*1.02</f>
        <v>29378.352274074456</v>
      </c>
      <c r="H252" s="137">
        <f>G252/8</f>
        <v>3672.294034259307</v>
      </c>
      <c r="I252" s="138">
        <f t="shared" si="26"/>
        <v>29877.78426273372</v>
      </c>
      <c r="J252" s="139">
        <f>I252/8</f>
        <v>3734.7230328417149</v>
      </c>
      <c r="K252" s="140">
        <f t="shared" si="27"/>
        <v>30325.951026674724</v>
      </c>
      <c r="L252" s="137">
        <f>K252/8</f>
        <v>3790.7438783343405</v>
      </c>
      <c r="M252" s="144"/>
      <c r="N252" s="164"/>
      <c r="O252" s="168">
        <v>26765.455023746297</v>
      </c>
    </row>
    <row r="253" spans="1:15" x14ac:dyDescent="0.25">
      <c r="A253" s="126"/>
      <c r="B253" s="152" t="s">
        <v>1249</v>
      </c>
      <c r="C253" s="141"/>
      <c r="D253" s="142"/>
      <c r="E253" s="143"/>
      <c r="F253" s="144"/>
      <c r="G253" s="145"/>
      <c r="H253" s="146"/>
      <c r="I253" s="143"/>
      <c r="J253" s="147"/>
      <c r="K253" s="145"/>
      <c r="L253" s="175"/>
      <c r="M253" s="144"/>
      <c r="N253" s="164"/>
      <c r="O253" s="168"/>
    </row>
    <row r="254" spans="1:15" x14ac:dyDescent="0.25">
      <c r="A254" s="135">
        <v>23</v>
      </c>
      <c r="B254" s="148" t="s">
        <v>18</v>
      </c>
      <c r="C254" s="136">
        <f t="shared" si="24"/>
        <v>30756.821941030219</v>
      </c>
      <c r="D254" s="137">
        <f>C254/8</f>
        <v>3844.6027426287774</v>
      </c>
      <c r="E254" s="138">
        <f>C254*1.02</f>
        <v>31371.958379850825</v>
      </c>
      <c r="F254" s="139">
        <f>E254/8</f>
        <v>3921.4947974813531</v>
      </c>
      <c r="G254" s="140">
        <f t="shared" ref="G254" si="34">E254*1.02</f>
        <v>31999.397547447843</v>
      </c>
      <c r="H254" s="137">
        <f>G254/8</f>
        <v>3999.9246934309804</v>
      </c>
      <c r="I254" s="138">
        <f t="shared" si="26"/>
        <v>32543.387305754452</v>
      </c>
      <c r="J254" s="139">
        <f>I254/8</f>
        <v>4067.9234132193064</v>
      </c>
      <c r="K254" s="140">
        <f t="shared" si="27"/>
        <v>33031.538115340765</v>
      </c>
      <c r="L254" s="137">
        <f t="shared" ref="L254:L257" si="35">K254/8</f>
        <v>4128.9422644175957</v>
      </c>
      <c r="M254" s="144"/>
      <c r="N254" s="164"/>
      <c r="O254" s="168">
        <v>29153.385726094995</v>
      </c>
    </row>
    <row r="255" spans="1:15" ht="12.75" customHeight="1" x14ac:dyDescent="0.25">
      <c r="A255" s="126"/>
      <c r="B255" s="151" t="s">
        <v>1250</v>
      </c>
      <c r="C255" s="141"/>
      <c r="D255" s="142"/>
      <c r="E255" s="143"/>
      <c r="F255" s="144"/>
      <c r="G255" s="145"/>
      <c r="H255" s="146"/>
      <c r="I255" s="143"/>
      <c r="J255" s="147"/>
      <c r="K255" s="145"/>
      <c r="L255" s="142"/>
      <c r="M255" s="144"/>
      <c r="N255" s="164"/>
      <c r="O255" s="168"/>
    </row>
    <row r="256" spans="1:15" x14ac:dyDescent="0.25">
      <c r="A256" s="126"/>
      <c r="B256" s="134" t="s">
        <v>871</v>
      </c>
      <c r="C256" s="141"/>
      <c r="D256" s="142"/>
      <c r="E256" s="143"/>
      <c r="F256" s="144"/>
      <c r="G256" s="145"/>
      <c r="H256" s="146"/>
      <c r="I256" s="143"/>
      <c r="J256" s="147"/>
      <c r="K256" s="145"/>
      <c r="L256" s="142"/>
      <c r="M256" s="144"/>
      <c r="N256" s="164"/>
      <c r="O256" s="168"/>
    </row>
    <row r="257" spans="1:15" x14ac:dyDescent="0.25">
      <c r="A257" s="135">
        <v>24</v>
      </c>
      <c r="B257" s="148" t="s">
        <v>1251</v>
      </c>
      <c r="C257" s="136">
        <f t="shared" si="24"/>
        <v>32643.734510514667</v>
      </c>
      <c r="D257" s="137">
        <f>C257/8</f>
        <v>4080.4668138143334</v>
      </c>
      <c r="E257" s="138">
        <f>C257*1.02</f>
        <v>33296.609200724961</v>
      </c>
      <c r="F257" s="139">
        <f>E257/8</f>
        <v>4162.0761500906201</v>
      </c>
      <c r="G257" s="140">
        <f t="shared" ref="G257" si="36">E257*1.02</f>
        <v>33962.541384739459</v>
      </c>
      <c r="H257" s="137">
        <f>G257/8</f>
        <v>4245.3176730924324</v>
      </c>
      <c r="I257" s="138">
        <f t="shared" si="26"/>
        <v>34539.904588280027</v>
      </c>
      <c r="J257" s="139">
        <f>I257/8</f>
        <v>4317.4880735350034</v>
      </c>
      <c r="K257" s="140">
        <f t="shared" si="27"/>
        <v>35058.003157104227</v>
      </c>
      <c r="L257" s="137">
        <f t="shared" si="35"/>
        <v>4382.2503946380284</v>
      </c>
      <c r="M257" s="144"/>
      <c r="N257" s="164"/>
      <c r="O257" s="168">
        <v>30941.928445985468</v>
      </c>
    </row>
    <row r="258" spans="1:15" x14ac:dyDescent="0.25">
      <c r="A258" s="126"/>
      <c r="B258" s="152" t="s">
        <v>1252</v>
      </c>
      <c r="C258" s="141"/>
      <c r="D258" s="142"/>
      <c r="E258" s="143"/>
      <c r="F258" s="144"/>
      <c r="G258" s="145"/>
      <c r="H258" s="146"/>
      <c r="I258" s="143"/>
      <c r="J258" s="147"/>
      <c r="K258" s="145"/>
      <c r="L258" s="175"/>
      <c r="M258" s="144"/>
      <c r="N258" s="164"/>
      <c r="O258" s="168"/>
    </row>
    <row r="259" spans="1:15" x14ac:dyDescent="0.25">
      <c r="A259" s="135">
        <v>25</v>
      </c>
      <c r="B259" s="148" t="s">
        <v>1253</v>
      </c>
      <c r="C259" s="136">
        <f t="shared" si="24"/>
        <v>30756.821941030219</v>
      </c>
      <c r="D259" s="137">
        <f>C259/8</f>
        <v>3844.6027426287774</v>
      </c>
      <c r="E259" s="138">
        <f>C259*1.02</f>
        <v>31371.958379850825</v>
      </c>
      <c r="F259" s="139">
        <f>E259/8</f>
        <v>3921.4947974813531</v>
      </c>
      <c r="G259" s="140">
        <f t="shared" ref="G259" si="37">E259*1.02</f>
        <v>31999.397547447843</v>
      </c>
      <c r="H259" s="137">
        <f>G259/8</f>
        <v>3999.9246934309804</v>
      </c>
      <c r="I259" s="138">
        <f t="shared" si="26"/>
        <v>32543.387305754452</v>
      </c>
      <c r="J259" s="139">
        <f>I259/8</f>
        <v>4067.9234132193064</v>
      </c>
      <c r="K259" s="140">
        <f t="shared" si="27"/>
        <v>33031.538115340765</v>
      </c>
      <c r="L259" s="137">
        <f>K259/8</f>
        <v>4128.9422644175957</v>
      </c>
      <c r="M259" s="144"/>
      <c r="N259" s="164"/>
      <c r="O259" s="168">
        <v>29153.385726094995</v>
      </c>
    </row>
    <row r="260" spans="1:15" x14ac:dyDescent="0.25">
      <c r="A260" s="126"/>
      <c r="B260" s="152" t="s">
        <v>238</v>
      </c>
      <c r="C260" s="141"/>
      <c r="D260" s="142"/>
      <c r="E260" s="143"/>
      <c r="F260" s="144"/>
      <c r="G260" s="145"/>
      <c r="H260" s="146"/>
      <c r="I260" s="143"/>
      <c r="J260" s="147"/>
      <c r="K260" s="145"/>
      <c r="L260" s="175"/>
      <c r="M260" s="144"/>
      <c r="N260" s="164"/>
      <c r="O260" s="168"/>
    </row>
    <row r="261" spans="1:15" x14ac:dyDescent="0.25">
      <c r="A261" s="126"/>
      <c r="B261" s="152" t="s">
        <v>1254</v>
      </c>
      <c r="C261" s="141"/>
      <c r="D261" s="142"/>
      <c r="E261" s="143"/>
      <c r="F261" s="144"/>
      <c r="G261" s="145"/>
      <c r="H261" s="146"/>
      <c r="I261" s="143"/>
      <c r="J261" s="147"/>
      <c r="K261" s="145"/>
      <c r="L261" s="175"/>
      <c r="M261" s="144"/>
      <c r="N261" s="164"/>
      <c r="O261" s="168"/>
    </row>
    <row r="262" spans="1:15" x14ac:dyDescent="0.25">
      <c r="A262" s="126"/>
      <c r="B262" s="152" t="s">
        <v>1255</v>
      </c>
      <c r="C262" s="141"/>
      <c r="D262" s="142"/>
      <c r="E262" s="143"/>
      <c r="F262" s="144"/>
      <c r="G262" s="145"/>
      <c r="H262" s="146"/>
      <c r="I262" s="143"/>
      <c r="J262" s="147"/>
      <c r="K262" s="145"/>
      <c r="L262" s="175"/>
      <c r="M262" s="144"/>
      <c r="N262" s="164"/>
      <c r="O262" s="168"/>
    </row>
    <row r="263" spans="1:15" ht="12.9" customHeight="1" x14ac:dyDescent="0.25">
      <c r="A263" s="126"/>
      <c r="B263" s="176" t="s">
        <v>1256</v>
      </c>
      <c r="C263" s="141"/>
      <c r="D263" s="142"/>
      <c r="E263" s="143"/>
      <c r="F263" s="144"/>
      <c r="G263" s="145"/>
      <c r="H263" s="146"/>
      <c r="I263" s="143"/>
      <c r="J263" s="147"/>
      <c r="K263" s="145"/>
      <c r="L263" s="175"/>
      <c r="M263" s="144"/>
      <c r="N263" s="164"/>
      <c r="O263" s="168"/>
    </row>
    <row r="264" spans="1:15" x14ac:dyDescent="0.25">
      <c r="A264" s="135">
        <v>26</v>
      </c>
      <c r="B264" s="148" t="s">
        <v>913</v>
      </c>
      <c r="C264" s="136">
        <f t="shared" si="24"/>
        <v>28237.555050052342</v>
      </c>
      <c r="D264" s="137">
        <f>C264/8</f>
        <v>3529.6943812565428</v>
      </c>
      <c r="E264" s="138">
        <f>C264*1.02</f>
        <v>28802.306151053388</v>
      </c>
      <c r="F264" s="139">
        <f>E264/8</f>
        <v>3600.2882688816735</v>
      </c>
      <c r="G264" s="140">
        <f t="shared" ref="G264" si="38">E264*1.02</f>
        <v>29378.352274074456</v>
      </c>
      <c r="H264" s="137">
        <f>G264/8</f>
        <v>3672.294034259307</v>
      </c>
      <c r="I264" s="138">
        <f t="shared" si="26"/>
        <v>29877.78426273372</v>
      </c>
      <c r="J264" s="139">
        <f>I264/8</f>
        <v>3734.7230328417149</v>
      </c>
      <c r="K264" s="140">
        <f t="shared" si="27"/>
        <v>30325.951026674724</v>
      </c>
      <c r="L264" s="137">
        <f>K264/8</f>
        <v>3790.7438783343405</v>
      </c>
      <c r="M264" s="144"/>
      <c r="N264" s="164"/>
      <c r="O264" s="168">
        <v>26765.455023746297</v>
      </c>
    </row>
    <row r="265" spans="1:15" x14ac:dyDescent="0.25">
      <c r="A265" s="126"/>
      <c r="B265" s="152" t="s">
        <v>238</v>
      </c>
      <c r="C265" s="141"/>
      <c r="D265" s="142"/>
      <c r="E265" s="143"/>
      <c r="F265" s="144"/>
      <c r="G265" s="145"/>
      <c r="H265" s="146"/>
      <c r="I265" s="143"/>
      <c r="J265" s="147"/>
      <c r="K265" s="145"/>
      <c r="L265" s="175"/>
      <c r="M265" s="144"/>
      <c r="N265" s="164"/>
      <c r="O265" s="168"/>
    </row>
    <row r="266" spans="1:15" x14ac:dyDescent="0.25">
      <c r="A266" s="126"/>
      <c r="B266" s="152" t="s">
        <v>1081</v>
      </c>
      <c r="C266" s="141"/>
      <c r="D266" s="142"/>
      <c r="E266" s="143"/>
      <c r="F266" s="144"/>
      <c r="G266" s="145"/>
      <c r="H266" s="146"/>
      <c r="I266" s="143"/>
      <c r="J266" s="147"/>
      <c r="K266" s="145"/>
      <c r="L266" s="175"/>
      <c r="M266" s="144"/>
      <c r="N266" s="164"/>
      <c r="O266" s="168"/>
    </row>
    <row r="267" spans="1:15" x14ac:dyDescent="0.25">
      <c r="A267" s="126"/>
      <c r="B267" s="152" t="s">
        <v>1082</v>
      </c>
      <c r="C267" s="141"/>
      <c r="D267" s="142"/>
      <c r="E267" s="143"/>
      <c r="F267" s="144"/>
      <c r="G267" s="145"/>
      <c r="H267" s="146"/>
      <c r="I267" s="143"/>
      <c r="J267" s="147"/>
      <c r="K267" s="145"/>
      <c r="L267" s="175"/>
      <c r="M267" s="144"/>
      <c r="N267" s="164"/>
      <c r="O267" s="168"/>
    </row>
    <row r="268" spans="1:15" x14ac:dyDescent="0.25">
      <c r="A268" s="126"/>
      <c r="B268" s="152" t="s">
        <v>1083</v>
      </c>
      <c r="C268" s="141"/>
      <c r="D268" s="142"/>
      <c r="E268" s="143"/>
      <c r="F268" s="144"/>
      <c r="G268" s="145"/>
      <c r="H268" s="146"/>
      <c r="I268" s="143"/>
      <c r="J268" s="147"/>
      <c r="K268" s="145"/>
      <c r="L268" s="175"/>
      <c r="M268" s="144"/>
      <c r="N268" s="164"/>
      <c r="O268" s="168"/>
    </row>
    <row r="269" spans="1:15" x14ac:dyDescent="0.25">
      <c r="A269" s="126"/>
      <c r="B269" s="152" t="s">
        <v>1084</v>
      </c>
      <c r="C269" s="141"/>
      <c r="D269" s="142"/>
      <c r="E269" s="143"/>
      <c r="F269" s="144"/>
      <c r="G269" s="145"/>
      <c r="H269" s="146"/>
      <c r="I269" s="143"/>
      <c r="J269" s="147"/>
      <c r="K269" s="145"/>
      <c r="L269" s="175"/>
      <c r="M269" s="144"/>
      <c r="N269" s="164"/>
      <c r="O269" s="168"/>
    </row>
    <row r="270" spans="1:15" x14ac:dyDescent="0.25">
      <c r="A270" s="126"/>
      <c r="B270" s="152" t="s">
        <v>1085</v>
      </c>
      <c r="C270" s="141"/>
      <c r="D270" s="142"/>
      <c r="E270" s="143"/>
      <c r="F270" s="144"/>
      <c r="G270" s="145"/>
      <c r="H270" s="146"/>
      <c r="I270" s="143"/>
      <c r="J270" s="147"/>
      <c r="K270" s="145"/>
      <c r="L270" s="175"/>
      <c r="M270" s="144"/>
      <c r="N270" s="164"/>
      <c r="O270" s="168"/>
    </row>
    <row r="271" spans="1:15" x14ac:dyDescent="0.25">
      <c r="A271" s="135">
        <v>27</v>
      </c>
      <c r="B271" s="148" t="s">
        <v>733</v>
      </c>
      <c r="C271" s="136">
        <f t="shared" ref="C271:C327" si="39">O271*1.055</f>
        <v>27536.223902806483</v>
      </c>
      <c r="D271" s="137">
        <f>C271/8</f>
        <v>3442.0279878508104</v>
      </c>
      <c r="E271" s="138">
        <f>C271*1.02</f>
        <v>28086.948380862614</v>
      </c>
      <c r="F271" s="139">
        <f>E271/8</f>
        <v>3510.8685476078267</v>
      </c>
      <c r="G271" s="140">
        <f t="shared" ref="G271" si="40">E271*1.02</f>
        <v>28648.687348479867</v>
      </c>
      <c r="H271" s="137">
        <f>G271/8</f>
        <v>3581.0859185599834</v>
      </c>
      <c r="I271" s="138">
        <f t="shared" ref="I271:I327" si="41">G271*1.017</f>
        <v>29135.715033404023</v>
      </c>
      <c r="J271" s="139">
        <f>I271/8</f>
        <v>3641.9643791755029</v>
      </c>
      <c r="K271" s="140">
        <f t="shared" ref="K271:K327" si="42">I271*1.015</f>
        <v>29572.75075890508</v>
      </c>
      <c r="L271" s="137">
        <f>K271/8</f>
        <v>3696.593844863135</v>
      </c>
      <c r="M271" s="144"/>
      <c r="N271" s="164"/>
      <c r="O271" s="168">
        <v>26100.686163797614</v>
      </c>
    </row>
    <row r="272" spans="1:15" x14ac:dyDescent="0.25">
      <c r="A272" s="126"/>
      <c r="B272" s="152" t="s">
        <v>238</v>
      </c>
      <c r="C272" s="141"/>
      <c r="D272" s="142"/>
      <c r="E272" s="143"/>
      <c r="F272" s="144"/>
      <c r="G272" s="145"/>
      <c r="H272" s="146"/>
      <c r="I272" s="143"/>
      <c r="J272" s="147"/>
      <c r="K272" s="145"/>
      <c r="L272" s="175"/>
      <c r="M272" s="144"/>
      <c r="N272" s="164"/>
      <c r="O272" s="168"/>
    </row>
    <row r="273" spans="1:15" x14ac:dyDescent="0.25">
      <c r="A273" s="126"/>
      <c r="B273" s="152" t="s">
        <v>1007</v>
      </c>
      <c r="C273" s="141"/>
      <c r="D273" s="142"/>
      <c r="E273" s="143"/>
      <c r="F273" s="144"/>
      <c r="G273" s="145"/>
      <c r="H273" s="146"/>
      <c r="I273" s="143"/>
      <c r="J273" s="147"/>
      <c r="K273" s="145"/>
      <c r="L273" s="175"/>
      <c r="M273" s="144"/>
      <c r="N273" s="164"/>
      <c r="O273" s="168"/>
    </row>
    <row r="274" spans="1:15" x14ac:dyDescent="0.25">
      <c r="A274" s="126"/>
      <c r="B274" s="152" t="s">
        <v>1008</v>
      </c>
      <c r="C274" s="141"/>
      <c r="D274" s="142"/>
      <c r="E274" s="143"/>
      <c r="F274" s="144"/>
      <c r="G274" s="145"/>
      <c r="H274" s="146"/>
      <c r="I274" s="143"/>
      <c r="J274" s="147"/>
      <c r="K274" s="145"/>
      <c r="L274" s="175"/>
      <c r="M274" s="144"/>
      <c r="N274" s="164"/>
      <c r="O274" s="168"/>
    </row>
    <row r="275" spans="1:15" x14ac:dyDescent="0.25">
      <c r="A275" s="126"/>
      <c r="B275" s="152" t="s">
        <v>1009</v>
      </c>
      <c r="C275" s="141"/>
      <c r="D275" s="142"/>
      <c r="E275" s="143"/>
      <c r="F275" s="144"/>
      <c r="G275" s="145"/>
      <c r="H275" s="146"/>
      <c r="I275" s="143"/>
      <c r="J275" s="147"/>
      <c r="K275" s="145"/>
      <c r="L275" s="175"/>
      <c r="M275" s="144"/>
      <c r="N275" s="164"/>
      <c r="O275" s="168"/>
    </row>
    <row r="276" spans="1:15" ht="12.75" customHeight="1" x14ac:dyDescent="0.25">
      <c r="A276" s="126"/>
      <c r="B276" s="151" t="s">
        <v>1010</v>
      </c>
      <c r="C276" s="141"/>
      <c r="D276" s="142"/>
      <c r="E276" s="143"/>
      <c r="F276" s="144"/>
      <c r="G276" s="145"/>
      <c r="H276" s="146"/>
      <c r="I276" s="143"/>
      <c r="J276" s="147"/>
      <c r="K276" s="145"/>
      <c r="L276" s="175"/>
      <c r="M276" s="144"/>
      <c r="N276" s="164"/>
      <c r="O276" s="168"/>
    </row>
    <row r="277" spans="1:15" ht="27" customHeight="1" x14ac:dyDescent="0.25">
      <c r="A277" s="126"/>
      <c r="B277" s="151" t="s">
        <v>629</v>
      </c>
      <c r="C277" s="141"/>
      <c r="D277" s="142"/>
      <c r="E277" s="143"/>
      <c r="F277" s="144"/>
      <c r="G277" s="145"/>
      <c r="H277" s="146"/>
      <c r="I277" s="143"/>
      <c r="J277" s="147"/>
      <c r="K277" s="145"/>
      <c r="L277" s="175"/>
      <c r="M277" s="144"/>
      <c r="N277" s="164"/>
      <c r="O277" s="168"/>
    </row>
    <row r="278" spans="1:15" x14ac:dyDescent="0.25">
      <c r="A278" s="126"/>
      <c r="B278" s="134" t="s">
        <v>271</v>
      </c>
      <c r="C278" s="141"/>
      <c r="D278" s="142"/>
      <c r="E278" s="143"/>
      <c r="F278" s="144"/>
      <c r="G278" s="145"/>
      <c r="H278" s="146"/>
      <c r="I278" s="143"/>
      <c r="J278" s="147"/>
      <c r="K278" s="145"/>
      <c r="L278" s="175"/>
      <c r="M278" s="144"/>
      <c r="N278" s="164"/>
      <c r="O278" s="168"/>
    </row>
    <row r="279" spans="1:15" x14ac:dyDescent="0.25">
      <c r="A279" s="135">
        <v>28</v>
      </c>
      <c r="B279" s="148" t="s">
        <v>630</v>
      </c>
      <c r="C279" s="136">
        <f t="shared" si="39"/>
        <v>30756.821941030219</v>
      </c>
      <c r="D279" s="137">
        <f>C279/8</f>
        <v>3844.6027426287774</v>
      </c>
      <c r="E279" s="138">
        <f>C279*1.02</f>
        <v>31371.958379850825</v>
      </c>
      <c r="F279" s="139">
        <f>E279/8</f>
        <v>3921.4947974813531</v>
      </c>
      <c r="G279" s="140">
        <f t="shared" ref="G279" si="43">E279*1.02</f>
        <v>31999.397547447843</v>
      </c>
      <c r="H279" s="137">
        <f>G279/8</f>
        <v>3999.9246934309804</v>
      </c>
      <c r="I279" s="138">
        <f t="shared" si="41"/>
        <v>32543.387305754452</v>
      </c>
      <c r="J279" s="139">
        <f>I279/8</f>
        <v>4067.9234132193064</v>
      </c>
      <c r="K279" s="140">
        <f t="shared" si="42"/>
        <v>33031.538115340765</v>
      </c>
      <c r="L279" s="137">
        <f>K279/8</f>
        <v>4128.9422644175957</v>
      </c>
      <c r="M279" s="144"/>
      <c r="N279" s="164"/>
      <c r="O279" s="168">
        <v>29153.385726094995</v>
      </c>
    </row>
    <row r="280" spans="1:15" x14ac:dyDescent="0.25">
      <c r="A280" s="126"/>
      <c r="B280" s="152" t="s">
        <v>238</v>
      </c>
      <c r="C280" s="141"/>
      <c r="D280" s="142"/>
      <c r="E280" s="143"/>
      <c r="F280" s="144"/>
      <c r="G280" s="145"/>
      <c r="H280" s="146"/>
      <c r="I280" s="143"/>
      <c r="J280" s="147"/>
      <c r="K280" s="145"/>
      <c r="L280" s="175"/>
      <c r="M280" s="144"/>
      <c r="N280" s="164"/>
      <c r="O280" s="168"/>
    </row>
    <row r="281" spans="1:15" x14ac:dyDescent="0.25">
      <c r="A281" s="126"/>
      <c r="B281" s="152" t="s">
        <v>1083</v>
      </c>
      <c r="C281" s="141"/>
      <c r="D281" s="142"/>
      <c r="E281" s="143"/>
      <c r="F281" s="144"/>
      <c r="G281" s="145"/>
      <c r="H281" s="146"/>
      <c r="I281" s="143"/>
      <c r="J281" s="147"/>
      <c r="K281" s="145"/>
      <c r="L281" s="175"/>
      <c r="M281" s="144"/>
      <c r="N281" s="164"/>
      <c r="O281" s="168"/>
    </row>
    <row r="282" spans="1:15" x14ac:dyDescent="0.25">
      <c r="A282" s="135">
        <v>29</v>
      </c>
      <c r="B282" s="148" t="s">
        <v>913</v>
      </c>
      <c r="C282" s="136">
        <f t="shared" si="39"/>
        <v>28237.555050052342</v>
      </c>
      <c r="D282" s="137">
        <f>C282/8</f>
        <v>3529.6943812565428</v>
      </c>
      <c r="E282" s="138">
        <f>C282*1.02</f>
        <v>28802.306151053388</v>
      </c>
      <c r="F282" s="139">
        <f>E282/8</f>
        <v>3600.2882688816735</v>
      </c>
      <c r="G282" s="140">
        <f t="shared" ref="G282" si="44">E282*1.02</f>
        <v>29378.352274074456</v>
      </c>
      <c r="H282" s="137">
        <f>G282/8</f>
        <v>3672.294034259307</v>
      </c>
      <c r="I282" s="138">
        <f t="shared" si="41"/>
        <v>29877.78426273372</v>
      </c>
      <c r="J282" s="139">
        <f>I282/8</f>
        <v>3734.7230328417149</v>
      </c>
      <c r="K282" s="140">
        <f t="shared" si="42"/>
        <v>30325.951026674724</v>
      </c>
      <c r="L282" s="137">
        <f>K282/8</f>
        <v>3790.7438783343405</v>
      </c>
      <c r="M282" s="144"/>
      <c r="N282" s="164"/>
      <c r="O282" s="168">
        <v>26765.455023746297</v>
      </c>
    </row>
    <row r="283" spans="1:15" x14ac:dyDescent="0.25">
      <c r="A283" s="126"/>
      <c r="B283" s="152" t="s">
        <v>238</v>
      </c>
      <c r="C283" s="141"/>
      <c r="D283" s="142"/>
      <c r="E283" s="143"/>
      <c r="F283" s="144"/>
      <c r="G283" s="145"/>
      <c r="H283" s="146"/>
      <c r="I283" s="143"/>
      <c r="J283" s="147"/>
      <c r="K283" s="145"/>
      <c r="L283" s="175"/>
      <c r="M283" s="144"/>
      <c r="N283" s="164"/>
      <c r="O283" s="168"/>
    </row>
    <row r="284" spans="1:15" ht="27.6" x14ac:dyDescent="0.25">
      <c r="A284" s="126"/>
      <c r="B284" s="152" t="s">
        <v>631</v>
      </c>
      <c r="C284" s="141"/>
      <c r="D284" s="142"/>
      <c r="E284" s="143"/>
      <c r="F284" s="144"/>
      <c r="G284" s="145"/>
      <c r="H284" s="146"/>
      <c r="I284" s="143"/>
      <c r="J284" s="147"/>
      <c r="K284" s="145"/>
      <c r="L284" s="175"/>
      <c r="M284" s="144"/>
      <c r="N284" s="164"/>
      <c r="O284" s="168"/>
    </row>
    <row r="285" spans="1:15" x14ac:dyDescent="0.25">
      <c r="A285" s="126"/>
      <c r="B285" s="152" t="s">
        <v>861</v>
      </c>
      <c r="C285" s="141"/>
      <c r="D285" s="142"/>
      <c r="E285" s="143"/>
      <c r="F285" s="144"/>
      <c r="G285" s="145"/>
      <c r="H285" s="146"/>
      <c r="I285" s="143"/>
      <c r="J285" s="147"/>
      <c r="K285" s="145"/>
      <c r="L285" s="175"/>
      <c r="M285" s="144"/>
      <c r="N285" s="164"/>
      <c r="O285" s="168"/>
    </row>
    <row r="286" spans="1:15" ht="26.25" customHeight="1" x14ac:dyDescent="0.25">
      <c r="A286" s="126"/>
      <c r="B286" s="151" t="s">
        <v>1088</v>
      </c>
      <c r="C286" s="141"/>
      <c r="D286" s="142"/>
      <c r="E286" s="143"/>
      <c r="F286" s="144"/>
      <c r="G286" s="145"/>
      <c r="H286" s="146"/>
      <c r="I286" s="143"/>
      <c r="J286" s="147"/>
      <c r="K286" s="145"/>
      <c r="L286" s="175"/>
      <c r="M286" s="144"/>
      <c r="N286" s="164"/>
      <c r="O286" s="168"/>
    </row>
    <row r="287" spans="1:15" x14ac:dyDescent="0.25">
      <c r="A287" s="135">
        <v>30</v>
      </c>
      <c r="B287" s="148" t="s">
        <v>733</v>
      </c>
      <c r="C287" s="136">
        <f t="shared" si="39"/>
        <v>27536.223902806483</v>
      </c>
      <c r="D287" s="137">
        <f>C287/8</f>
        <v>3442.0279878508104</v>
      </c>
      <c r="E287" s="138">
        <f>C287*1.02</f>
        <v>28086.948380862614</v>
      </c>
      <c r="F287" s="139">
        <f>E287/8</f>
        <v>3510.8685476078267</v>
      </c>
      <c r="G287" s="140">
        <f t="shared" ref="G287" si="45">E287*1.02</f>
        <v>28648.687348479867</v>
      </c>
      <c r="H287" s="137">
        <f>G287/8</f>
        <v>3581.0859185599834</v>
      </c>
      <c r="I287" s="138">
        <f t="shared" si="41"/>
        <v>29135.715033404023</v>
      </c>
      <c r="J287" s="139">
        <f>I287/8</f>
        <v>3641.9643791755029</v>
      </c>
      <c r="K287" s="140">
        <f t="shared" si="42"/>
        <v>29572.75075890508</v>
      </c>
      <c r="L287" s="137">
        <f>K287/8</f>
        <v>3696.593844863135</v>
      </c>
      <c r="M287" s="144"/>
      <c r="N287" s="164"/>
      <c r="O287" s="168">
        <v>26100.686163797614</v>
      </c>
    </row>
    <row r="288" spans="1:15" x14ac:dyDescent="0.25">
      <c r="A288" s="126"/>
      <c r="B288" s="152" t="s">
        <v>238</v>
      </c>
      <c r="C288" s="141"/>
      <c r="D288" s="142"/>
      <c r="E288" s="143"/>
      <c r="F288" s="144"/>
      <c r="G288" s="145"/>
      <c r="H288" s="146"/>
      <c r="I288" s="143"/>
      <c r="J288" s="147"/>
      <c r="K288" s="145"/>
      <c r="L288" s="175"/>
      <c r="M288" s="144"/>
      <c r="N288" s="164"/>
      <c r="O288" s="168"/>
    </row>
    <row r="289" spans="1:15" ht="12.9" customHeight="1" x14ac:dyDescent="0.25">
      <c r="A289" s="126"/>
      <c r="B289" s="152" t="s">
        <v>1089</v>
      </c>
      <c r="C289" s="141"/>
      <c r="D289" s="142"/>
      <c r="E289" s="143"/>
      <c r="F289" s="144"/>
      <c r="G289" s="145"/>
      <c r="H289" s="146"/>
      <c r="I289" s="143"/>
      <c r="J289" s="147"/>
      <c r="K289" s="145"/>
      <c r="L289" s="175"/>
      <c r="M289" s="144"/>
      <c r="N289" s="164"/>
      <c r="O289" s="168"/>
    </row>
    <row r="290" spans="1:15" x14ac:dyDescent="0.25">
      <c r="A290" s="126"/>
      <c r="B290" s="152" t="s">
        <v>1090</v>
      </c>
      <c r="C290" s="141"/>
      <c r="D290" s="142"/>
      <c r="E290" s="143"/>
      <c r="F290" s="144"/>
      <c r="G290" s="145"/>
      <c r="H290" s="146"/>
      <c r="I290" s="143"/>
      <c r="J290" s="147"/>
      <c r="K290" s="145"/>
      <c r="L290" s="175"/>
      <c r="M290" s="144"/>
      <c r="N290" s="164"/>
      <c r="O290" s="168"/>
    </row>
    <row r="291" spans="1:15" x14ac:dyDescent="0.25">
      <c r="A291" s="126"/>
      <c r="B291" s="152" t="s">
        <v>1091</v>
      </c>
      <c r="C291" s="141"/>
      <c r="D291" s="142"/>
      <c r="E291" s="143"/>
      <c r="F291" s="144"/>
      <c r="G291" s="145"/>
      <c r="H291" s="146"/>
      <c r="I291" s="143"/>
      <c r="J291" s="147"/>
      <c r="K291" s="145"/>
      <c r="L291" s="175"/>
      <c r="M291" s="144"/>
      <c r="N291" s="164"/>
      <c r="O291" s="168"/>
    </row>
    <row r="292" spans="1:15" x14ac:dyDescent="0.25">
      <c r="A292" s="126"/>
      <c r="B292" s="152" t="s">
        <v>1092</v>
      </c>
      <c r="C292" s="141"/>
      <c r="D292" s="142"/>
      <c r="E292" s="143"/>
      <c r="F292" s="144"/>
      <c r="G292" s="145"/>
      <c r="H292" s="146"/>
      <c r="I292" s="143"/>
      <c r="J292" s="147"/>
      <c r="K292" s="145"/>
      <c r="L292" s="175"/>
      <c r="M292" s="144"/>
      <c r="N292" s="164"/>
      <c r="O292" s="168"/>
    </row>
    <row r="293" spans="1:15" x14ac:dyDescent="0.25">
      <c r="A293" s="126"/>
      <c r="B293" s="152" t="s">
        <v>585</v>
      </c>
      <c r="C293" s="141"/>
      <c r="D293" s="142"/>
      <c r="E293" s="143"/>
      <c r="F293" s="144"/>
      <c r="G293" s="145"/>
      <c r="H293" s="146"/>
      <c r="I293" s="143"/>
      <c r="J293" s="147"/>
      <c r="K293" s="145"/>
      <c r="L293" s="175"/>
      <c r="M293" s="144"/>
      <c r="N293" s="164"/>
      <c r="O293" s="168"/>
    </row>
    <row r="294" spans="1:15" x14ac:dyDescent="0.25">
      <c r="A294" s="126"/>
      <c r="B294" s="152" t="s">
        <v>1151</v>
      </c>
      <c r="C294" s="141"/>
      <c r="D294" s="142"/>
      <c r="E294" s="143"/>
      <c r="F294" s="144"/>
      <c r="G294" s="145"/>
      <c r="H294" s="146"/>
      <c r="I294" s="143"/>
      <c r="J294" s="147"/>
      <c r="K294" s="145"/>
      <c r="L294" s="175"/>
      <c r="M294" s="144"/>
      <c r="N294" s="164"/>
      <c r="O294" s="168"/>
    </row>
    <row r="295" spans="1:15" x14ac:dyDescent="0.25">
      <c r="A295" s="135">
        <v>31</v>
      </c>
      <c r="B295" s="148" t="s">
        <v>915</v>
      </c>
      <c r="C295" s="136">
        <f t="shared" si="39"/>
        <v>26758.608868350373</v>
      </c>
      <c r="D295" s="137">
        <f>C295/8</f>
        <v>3344.8261085437966</v>
      </c>
      <c r="E295" s="138">
        <f>C295*1.02</f>
        <v>27293.78104571738</v>
      </c>
      <c r="F295" s="139">
        <f>E295/8</f>
        <v>3411.7226307146725</v>
      </c>
      <c r="G295" s="140">
        <f t="shared" ref="G295" si="46">E295*1.02</f>
        <v>27839.656666631727</v>
      </c>
      <c r="H295" s="137">
        <f>G295/8</f>
        <v>3479.9570833289658</v>
      </c>
      <c r="I295" s="138">
        <f t="shared" si="41"/>
        <v>28312.930829964462</v>
      </c>
      <c r="J295" s="139">
        <f>I295/8</f>
        <v>3539.1163537455577</v>
      </c>
      <c r="K295" s="140">
        <f t="shared" si="42"/>
        <v>28737.624792413924</v>
      </c>
      <c r="L295" s="137">
        <f>K295/8</f>
        <v>3592.2030990517405</v>
      </c>
      <c r="M295" s="144"/>
      <c r="N295" s="164"/>
      <c r="O295" s="168">
        <v>25363.61030175391</v>
      </c>
    </row>
    <row r="296" spans="1:15" x14ac:dyDescent="0.25">
      <c r="A296" s="126"/>
      <c r="B296" s="152" t="s">
        <v>238</v>
      </c>
      <c r="C296" s="141"/>
      <c r="D296" s="142"/>
      <c r="E296" s="143"/>
      <c r="F296" s="144"/>
      <c r="G296" s="145"/>
      <c r="H296" s="146"/>
      <c r="I296" s="143"/>
      <c r="J296" s="147"/>
      <c r="K296" s="145"/>
      <c r="L296" s="175"/>
      <c r="M296" s="144"/>
      <c r="N296" s="164"/>
      <c r="O296" s="168"/>
    </row>
    <row r="297" spans="1:15" x14ac:dyDescent="0.25">
      <c r="A297" s="126"/>
      <c r="B297" s="152" t="s">
        <v>1152</v>
      </c>
      <c r="C297" s="141"/>
      <c r="D297" s="142"/>
      <c r="E297" s="143"/>
      <c r="F297" s="144"/>
      <c r="G297" s="145"/>
      <c r="H297" s="146"/>
      <c r="I297" s="143"/>
      <c r="J297" s="147"/>
      <c r="K297" s="145"/>
      <c r="L297" s="175"/>
      <c r="M297" s="144"/>
      <c r="N297" s="164"/>
      <c r="O297" s="168"/>
    </row>
    <row r="298" spans="1:15" x14ac:dyDescent="0.25">
      <c r="A298" s="126"/>
      <c r="B298" s="152" t="s">
        <v>1153</v>
      </c>
      <c r="C298" s="141"/>
      <c r="D298" s="142"/>
      <c r="E298" s="143"/>
      <c r="F298" s="144"/>
      <c r="G298" s="145"/>
      <c r="H298" s="146"/>
      <c r="I298" s="143"/>
      <c r="J298" s="147"/>
      <c r="K298" s="145"/>
      <c r="L298" s="175"/>
      <c r="M298" s="144"/>
      <c r="N298" s="164"/>
      <c r="O298" s="168"/>
    </row>
    <row r="299" spans="1:15" ht="24.75" customHeight="1" x14ac:dyDescent="0.25">
      <c r="A299" s="126"/>
      <c r="B299" s="151" t="s">
        <v>402</v>
      </c>
      <c r="C299" s="141"/>
      <c r="D299" s="142"/>
      <c r="E299" s="143"/>
      <c r="F299" s="144"/>
      <c r="G299" s="145"/>
      <c r="H299" s="146"/>
      <c r="I299" s="143"/>
      <c r="J299" s="147"/>
      <c r="K299" s="145"/>
      <c r="L299" s="175"/>
      <c r="M299" s="144"/>
      <c r="N299" s="164"/>
      <c r="O299" s="168"/>
    </row>
    <row r="300" spans="1:15" ht="27" customHeight="1" x14ac:dyDescent="0.25">
      <c r="A300" s="126"/>
      <c r="B300" s="151" t="s">
        <v>403</v>
      </c>
      <c r="C300" s="141"/>
      <c r="D300" s="142"/>
      <c r="E300" s="143"/>
      <c r="F300" s="144"/>
      <c r="G300" s="145"/>
      <c r="H300" s="146"/>
      <c r="I300" s="143"/>
      <c r="J300" s="147"/>
      <c r="K300" s="145"/>
      <c r="L300" s="175"/>
      <c r="M300" s="144"/>
      <c r="N300" s="164"/>
      <c r="O300" s="168"/>
    </row>
    <row r="301" spans="1:15" x14ac:dyDescent="0.25">
      <c r="A301" s="126"/>
      <c r="B301" s="134" t="s">
        <v>272</v>
      </c>
      <c r="C301" s="141"/>
      <c r="D301" s="142"/>
      <c r="E301" s="143"/>
      <c r="F301" s="144"/>
      <c r="G301" s="145"/>
      <c r="H301" s="146"/>
      <c r="I301" s="143"/>
      <c r="J301" s="147"/>
      <c r="K301" s="145"/>
      <c r="L301" s="175"/>
      <c r="M301" s="144"/>
      <c r="N301" s="164"/>
      <c r="O301" s="168"/>
    </row>
    <row r="302" spans="1:15" x14ac:dyDescent="0.25">
      <c r="A302" s="135">
        <v>32</v>
      </c>
      <c r="B302" s="148" t="s">
        <v>1003</v>
      </c>
      <c r="C302" s="136">
        <f t="shared" si="39"/>
        <v>30274.543655426711</v>
      </c>
      <c r="D302" s="137">
        <f>C302/8</f>
        <v>3784.3179569283388</v>
      </c>
      <c r="E302" s="138">
        <f>C302*1.02</f>
        <v>30880.034528535245</v>
      </c>
      <c r="F302" s="139">
        <f>E302/8</f>
        <v>3860.0043160669056</v>
      </c>
      <c r="G302" s="140">
        <f t="shared" ref="G302" si="47">E302*1.02</f>
        <v>31497.635219105952</v>
      </c>
      <c r="H302" s="137">
        <f>G302/8</f>
        <v>3937.204402388244</v>
      </c>
      <c r="I302" s="138">
        <f t="shared" si="41"/>
        <v>32033.09501783075</v>
      </c>
      <c r="J302" s="139">
        <f>I302/8</f>
        <v>4004.1368772288438</v>
      </c>
      <c r="K302" s="140">
        <f t="shared" si="42"/>
        <v>32513.591443098208</v>
      </c>
      <c r="L302" s="137">
        <f>K302/8</f>
        <v>4064.1989303872761</v>
      </c>
      <c r="M302" s="144"/>
      <c r="N302" s="164"/>
      <c r="O302" s="168">
        <v>28696.249910357074</v>
      </c>
    </row>
    <row r="303" spans="1:15" ht="25.5" customHeight="1" x14ac:dyDescent="0.25">
      <c r="A303" s="126"/>
      <c r="B303" s="151" t="s">
        <v>375</v>
      </c>
      <c r="C303" s="141"/>
      <c r="D303" s="142"/>
      <c r="E303" s="143"/>
      <c r="F303" s="144"/>
      <c r="G303" s="145"/>
      <c r="H303" s="146"/>
      <c r="I303" s="143"/>
      <c r="J303" s="147"/>
      <c r="K303" s="145"/>
      <c r="L303" s="175"/>
      <c r="M303" s="144"/>
      <c r="N303" s="164"/>
      <c r="O303" s="168"/>
    </row>
    <row r="304" spans="1:15" x14ac:dyDescent="0.25">
      <c r="A304" s="126"/>
      <c r="B304" s="134" t="s">
        <v>228</v>
      </c>
      <c r="C304" s="141"/>
      <c r="D304" s="142"/>
      <c r="E304" s="143"/>
      <c r="F304" s="144"/>
      <c r="G304" s="145"/>
      <c r="H304" s="146"/>
      <c r="I304" s="143"/>
      <c r="J304" s="147"/>
      <c r="K304" s="145"/>
      <c r="L304" s="175"/>
      <c r="M304" s="144"/>
      <c r="N304" s="164"/>
      <c r="O304" s="168"/>
    </row>
    <row r="305" spans="1:15" x14ac:dyDescent="0.25">
      <c r="A305" s="135">
        <v>33</v>
      </c>
      <c r="B305" s="148" t="s">
        <v>1002</v>
      </c>
      <c r="C305" s="136">
        <f t="shared" si="39"/>
        <v>30756.821941030219</v>
      </c>
      <c r="D305" s="137">
        <f>C305/8</f>
        <v>3844.6027426287774</v>
      </c>
      <c r="E305" s="138">
        <f>C305*1.02</f>
        <v>31371.958379850825</v>
      </c>
      <c r="F305" s="139">
        <f>E305/8</f>
        <v>3921.4947974813531</v>
      </c>
      <c r="G305" s="140">
        <f t="shared" ref="G305" si="48">E305*1.02</f>
        <v>31999.397547447843</v>
      </c>
      <c r="H305" s="137">
        <f>G305/8</f>
        <v>3999.9246934309804</v>
      </c>
      <c r="I305" s="138">
        <f t="shared" si="41"/>
        <v>32543.387305754452</v>
      </c>
      <c r="J305" s="139">
        <f>I305/8</f>
        <v>4067.9234132193064</v>
      </c>
      <c r="K305" s="140">
        <f t="shared" si="42"/>
        <v>33031.538115340765</v>
      </c>
      <c r="L305" s="137">
        <f>K305/8</f>
        <v>4128.9422644175957</v>
      </c>
      <c r="M305" s="144"/>
      <c r="N305" s="164"/>
      <c r="O305" s="168">
        <v>29153.385726094995</v>
      </c>
    </row>
    <row r="306" spans="1:15" x14ac:dyDescent="0.25">
      <c r="A306" s="126"/>
      <c r="B306" s="152" t="s">
        <v>238</v>
      </c>
      <c r="C306" s="141"/>
      <c r="D306" s="142"/>
      <c r="E306" s="143"/>
      <c r="F306" s="144"/>
      <c r="G306" s="145"/>
      <c r="H306" s="146"/>
      <c r="I306" s="143"/>
      <c r="J306" s="147"/>
      <c r="K306" s="145"/>
      <c r="L306" s="175"/>
      <c r="M306" s="144"/>
      <c r="N306" s="164"/>
      <c r="O306" s="168"/>
    </row>
    <row r="307" spans="1:15" ht="25.5" customHeight="1" x14ac:dyDescent="0.25">
      <c r="A307" s="126"/>
      <c r="B307" s="151" t="s">
        <v>404</v>
      </c>
      <c r="C307" s="141"/>
      <c r="D307" s="142"/>
      <c r="E307" s="143"/>
      <c r="F307" s="144"/>
      <c r="G307" s="145"/>
      <c r="H307" s="146"/>
      <c r="I307" s="143"/>
      <c r="J307" s="147"/>
      <c r="K307" s="145"/>
      <c r="L307" s="175"/>
      <c r="M307" s="144"/>
      <c r="N307" s="164"/>
      <c r="O307" s="168"/>
    </row>
    <row r="308" spans="1:15" x14ac:dyDescent="0.25">
      <c r="A308" s="126"/>
      <c r="B308" s="152" t="s">
        <v>405</v>
      </c>
      <c r="C308" s="141"/>
      <c r="D308" s="142"/>
      <c r="E308" s="143"/>
      <c r="F308" s="144"/>
      <c r="G308" s="145"/>
      <c r="H308" s="146"/>
      <c r="I308" s="143"/>
      <c r="J308" s="147"/>
      <c r="K308" s="145"/>
      <c r="L308" s="175"/>
      <c r="M308" s="144"/>
      <c r="N308" s="164"/>
      <c r="O308" s="168"/>
    </row>
    <row r="309" spans="1:15" x14ac:dyDescent="0.25">
      <c r="A309" s="135">
        <v>34</v>
      </c>
      <c r="B309" s="148" t="s">
        <v>1001</v>
      </c>
      <c r="C309" s="136">
        <f t="shared" si="39"/>
        <v>28237.555050052342</v>
      </c>
      <c r="D309" s="137">
        <f>C309/8</f>
        <v>3529.6943812565428</v>
      </c>
      <c r="E309" s="138">
        <f>C309*1.02</f>
        <v>28802.306151053388</v>
      </c>
      <c r="F309" s="139">
        <f>E309/8</f>
        <v>3600.2882688816735</v>
      </c>
      <c r="G309" s="140">
        <f t="shared" ref="G309" si="49">E309*1.02</f>
        <v>29378.352274074456</v>
      </c>
      <c r="H309" s="137">
        <f>G309/8</f>
        <v>3672.294034259307</v>
      </c>
      <c r="I309" s="138">
        <f t="shared" si="41"/>
        <v>29877.78426273372</v>
      </c>
      <c r="J309" s="139">
        <f>I309/8</f>
        <v>3734.7230328417149</v>
      </c>
      <c r="K309" s="140">
        <f t="shared" si="42"/>
        <v>30325.951026674724</v>
      </c>
      <c r="L309" s="137">
        <f>K309/8</f>
        <v>3790.7438783343405</v>
      </c>
      <c r="M309" s="144"/>
      <c r="N309" s="164"/>
      <c r="O309" s="168">
        <v>26765.455023746297</v>
      </c>
    </row>
    <row r="310" spans="1:15" x14ac:dyDescent="0.25">
      <c r="A310" s="126"/>
      <c r="B310" s="152" t="s">
        <v>238</v>
      </c>
      <c r="C310" s="141"/>
      <c r="D310" s="142"/>
      <c r="E310" s="143"/>
      <c r="F310" s="144"/>
      <c r="G310" s="145"/>
      <c r="H310" s="146"/>
      <c r="I310" s="143"/>
      <c r="J310" s="147"/>
      <c r="K310" s="145"/>
      <c r="L310" s="175"/>
      <c r="M310" s="144"/>
      <c r="N310" s="164"/>
      <c r="O310" s="168"/>
    </row>
    <row r="311" spans="1:15" x14ac:dyDescent="0.25">
      <c r="A311" s="126"/>
      <c r="B311" s="152" t="s">
        <v>406</v>
      </c>
      <c r="C311" s="141"/>
      <c r="D311" s="142"/>
      <c r="E311" s="143"/>
      <c r="F311" s="144"/>
      <c r="G311" s="145"/>
      <c r="H311" s="146"/>
      <c r="I311" s="143"/>
      <c r="J311" s="147"/>
      <c r="K311" s="145"/>
      <c r="L311" s="175"/>
      <c r="M311" s="144"/>
      <c r="N311" s="164"/>
      <c r="O311" s="168"/>
    </row>
    <row r="312" spans="1:15" x14ac:dyDescent="0.25">
      <c r="A312" s="126"/>
      <c r="B312" s="152" t="s">
        <v>407</v>
      </c>
      <c r="C312" s="141"/>
      <c r="D312" s="142"/>
      <c r="E312" s="143"/>
      <c r="F312" s="144"/>
      <c r="G312" s="145"/>
      <c r="H312" s="146"/>
      <c r="I312" s="143"/>
      <c r="J312" s="147"/>
      <c r="K312" s="145"/>
      <c r="L312" s="175"/>
      <c r="M312" s="144"/>
      <c r="N312" s="164"/>
      <c r="O312" s="168"/>
    </row>
    <row r="313" spans="1:15" x14ac:dyDescent="0.25">
      <c r="A313" s="126"/>
      <c r="B313" s="152" t="s">
        <v>408</v>
      </c>
      <c r="C313" s="141"/>
      <c r="D313" s="142"/>
      <c r="E313" s="143"/>
      <c r="F313" s="144"/>
      <c r="G313" s="145"/>
      <c r="H313" s="146"/>
      <c r="I313" s="143"/>
      <c r="J313" s="147"/>
      <c r="K313" s="145"/>
      <c r="L313" s="175"/>
      <c r="M313" s="144"/>
      <c r="N313" s="164"/>
      <c r="O313" s="168"/>
    </row>
    <row r="314" spans="1:15" x14ac:dyDescent="0.25">
      <c r="A314" s="126"/>
      <c r="B314" s="152" t="s">
        <v>409</v>
      </c>
      <c r="C314" s="141"/>
      <c r="D314" s="142"/>
      <c r="E314" s="143"/>
      <c r="F314" s="144"/>
      <c r="G314" s="145"/>
      <c r="H314" s="146"/>
      <c r="I314" s="143"/>
      <c r="J314" s="147"/>
      <c r="K314" s="145"/>
      <c r="L314" s="175"/>
      <c r="M314" s="144"/>
      <c r="N314" s="164"/>
      <c r="O314" s="168"/>
    </row>
    <row r="315" spans="1:15" ht="24.75" customHeight="1" x14ac:dyDescent="0.25">
      <c r="A315" s="126"/>
      <c r="B315" s="151" t="s">
        <v>107</v>
      </c>
      <c r="C315" s="141"/>
      <c r="D315" s="142"/>
      <c r="E315" s="143"/>
      <c r="F315" s="144"/>
      <c r="G315" s="145"/>
      <c r="H315" s="146"/>
      <c r="I315" s="143"/>
      <c r="J315" s="147"/>
      <c r="K315" s="145"/>
      <c r="L315" s="175"/>
      <c r="M315" s="144"/>
      <c r="N315" s="164"/>
      <c r="O315" s="168"/>
    </row>
    <row r="316" spans="1:15" x14ac:dyDescent="0.25">
      <c r="A316" s="126"/>
      <c r="B316" s="152" t="s">
        <v>184</v>
      </c>
      <c r="C316" s="141"/>
      <c r="D316" s="142"/>
      <c r="E316" s="143"/>
      <c r="F316" s="144"/>
      <c r="G316" s="145"/>
      <c r="H316" s="146"/>
      <c r="I316" s="143"/>
      <c r="J316" s="147"/>
      <c r="K316" s="145"/>
      <c r="L316" s="175"/>
      <c r="M316" s="144"/>
      <c r="N316" s="164"/>
      <c r="O316" s="168"/>
    </row>
    <row r="317" spans="1:15" x14ac:dyDescent="0.25">
      <c r="A317" s="126"/>
      <c r="B317" s="152" t="s">
        <v>185</v>
      </c>
      <c r="C317" s="141"/>
      <c r="D317" s="142"/>
      <c r="E317" s="143"/>
      <c r="F317" s="144"/>
      <c r="G317" s="145"/>
      <c r="H317" s="146"/>
      <c r="I317" s="143"/>
      <c r="J317" s="147"/>
      <c r="K317" s="145"/>
      <c r="L317" s="175"/>
      <c r="M317" s="144"/>
      <c r="N317" s="164"/>
      <c r="O317" s="168"/>
    </row>
    <row r="318" spans="1:15" x14ac:dyDescent="0.25">
      <c r="A318" s="126"/>
      <c r="B318" s="152" t="s">
        <v>186</v>
      </c>
      <c r="C318" s="141"/>
      <c r="D318" s="142"/>
      <c r="E318" s="143"/>
      <c r="F318" s="144"/>
      <c r="G318" s="145"/>
      <c r="H318" s="146"/>
      <c r="I318" s="143"/>
      <c r="J318" s="147"/>
      <c r="K318" s="145"/>
      <c r="L318" s="175"/>
      <c r="M318" s="144"/>
      <c r="N318" s="164"/>
      <c r="O318" s="168"/>
    </row>
    <row r="319" spans="1:15" x14ac:dyDescent="0.25">
      <c r="A319" s="135">
        <v>35</v>
      </c>
      <c r="B319" s="148" t="s">
        <v>1000</v>
      </c>
      <c r="C319" s="136">
        <f t="shared" si="39"/>
        <v>27536.223902806483</v>
      </c>
      <c r="D319" s="137">
        <f>C319/8</f>
        <v>3442.0279878508104</v>
      </c>
      <c r="E319" s="138">
        <f>C319*1.02</f>
        <v>28086.948380862614</v>
      </c>
      <c r="F319" s="139">
        <f>E319/8</f>
        <v>3510.8685476078267</v>
      </c>
      <c r="G319" s="140">
        <f t="shared" ref="G319" si="50">E319*1.02</f>
        <v>28648.687348479867</v>
      </c>
      <c r="H319" s="137">
        <f>G319/8</f>
        <v>3581.0859185599834</v>
      </c>
      <c r="I319" s="138">
        <f t="shared" si="41"/>
        <v>29135.715033404023</v>
      </c>
      <c r="J319" s="139">
        <f>I319/8</f>
        <v>3641.9643791755029</v>
      </c>
      <c r="K319" s="140">
        <f t="shared" si="42"/>
        <v>29572.75075890508</v>
      </c>
      <c r="L319" s="137">
        <f>K319/8</f>
        <v>3696.593844863135</v>
      </c>
      <c r="M319" s="144"/>
      <c r="N319" s="164"/>
      <c r="O319" s="168">
        <v>26100.686163797614</v>
      </c>
    </row>
    <row r="320" spans="1:15" x14ac:dyDescent="0.25">
      <c r="A320" s="126"/>
      <c r="B320" s="152" t="s">
        <v>238</v>
      </c>
      <c r="C320" s="141"/>
      <c r="D320" s="142"/>
      <c r="E320" s="143"/>
      <c r="F320" s="144"/>
      <c r="G320" s="145"/>
      <c r="H320" s="146"/>
      <c r="I320" s="143"/>
      <c r="J320" s="147"/>
      <c r="K320" s="145"/>
      <c r="L320" s="175"/>
      <c r="M320" s="144"/>
      <c r="N320" s="164"/>
      <c r="O320" s="168"/>
    </row>
    <row r="321" spans="1:15" x14ac:dyDescent="0.25">
      <c r="A321" s="126"/>
      <c r="B321" s="152" t="s">
        <v>187</v>
      </c>
      <c r="C321" s="141"/>
      <c r="D321" s="142"/>
      <c r="E321" s="143"/>
      <c r="F321" s="144"/>
      <c r="G321" s="145"/>
      <c r="H321" s="146"/>
      <c r="I321" s="143"/>
      <c r="J321" s="147"/>
      <c r="K321" s="145"/>
      <c r="L321" s="175"/>
      <c r="M321" s="144"/>
      <c r="N321" s="164"/>
      <c r="O321" s="168"/>
    </row>
    <row r="322" spans="1:15" x14ac:dyDescent="0.25">
      <c r="A322" s="126"/>
      <c r="B322" s="152" t="s">
        <v>188</v>
      </c>
      <c r="C322" s="141"/>
      <c r="D322" s="142"/>
      <c r="E322" s="143"/>
      <c r="F322" s="144"/>
      <c r="G322" s="145"/>
      <c r="H322" s="146"/>
      <c r="I322" s="143"/>
      <c r="J322" s="147"/>
      <c r="K322" s="145"/>
      <c r="L322" s="175"/>
      <c r="M322" s="144"/>
      <c r="N322" s="164"/>
      <c r="O322" s="168"/>
    </row>
    <row r="323" spans="1:15" x14ac:dyDescent="0.25">
      <c r="A323" s="126"/>
      <c r="B323" s="152" t="s">
        <v>189</v>
      </c>
      <c r="C323" s="141"/>
      <c r="D323" s="142"/>
      <c r="E323" s="143"/>
      <c r="F323" s="144"/>
      <c r="G323" s="145"/>
      <c r="H323" s="146"/>
      <c r="I323" s="143"/>
      <c r="J323" s="147"/>
      <c r="K323" s="145"/>
      <c r="L323" s="175"/>
      <c r="M323" s="144"/>
      <c r="N323" s="164"/>
      <c r="O323" s="168"/>
    </row>
    <row r="324" spans="1:15" x14ac:dyDescent="0.25">
      <c r="A324" s="126"/>
      <c r="B324" s="152" t="s">
        <v>190</v>
      </c>
      <c r="C324" s="141"/>
      <c r="D324" s="142"/>
      <c r="E324" s="143"/>
      <c r="F324" s="144"/>
      <c r="G324" s="145"/>
      <c r="H324" s="146"/>
      <c r="I324" s="143"/>
      <c r="J324" s="147"/>
      <c r="K324" s="145"/>
      <c r="L324" s="175"/>
      <c r="M324" s="144"/>
      <c r="N324" s="164"/>
      <c r="O324" s="168"/>
    </row>
    <row r="325" spans="1:15" x14ac:dyDescent="0.25">
      <c r="A325" s="126"/>
      <c r="B325" s="152" t="s">
        <v>191</v>
      </c>
      <c r="C325" s="141"/>
      <c r="D325" s="142"/>
      <c r="E325" s="143"/>
      <c r="F325" s="144"/>
      <c r="G325" s="145"/>
      <c r="H325" s="146"/>
      <c r="I325" s="143"/>
      <c r="J325" s="147"/>
      <c r="K325" s="145"/>
      <c r="L325" s="175"/>
      <c r="M325" s="144"/>
      <c r="N325" s="164"/>
      <c r="O325" s="168"/>
    </row>
    <row r="326" spans="1:15" x14ac:dyDescent="0.25">
      <c r="A326" s="126"/>
      <c r="B326" s="152" t="s">
        <v>100</v>
      </c>
      <c r="C326" s="141"/>
      <c r="D326" s="142"/>
      <c r="E326" s="143"/>
      <c r="F326" s="144"/>
      <c r="G326" s="145"/>
      <c r="H326" s="146"/>
      <c r="I326" s="143"/>
      <c r="J326" s="147"/>
      <c r="K326" s="145"/>
      <c r="L326" s="175"/>
      <c r="M326" s="144"/>
      <c r="N326" s="164"/>
      <c r="O326" s="168"/>
    </row>
    <row r="327" spans="1:15" x14ac:dyDescent="0.25">
      <c r="A327" s="135">
        <v>36</v>
      </c>
      <c r="B327" s="148" t="s">
        <v>915</v>
      </c>
      <c r="C327" s="136">
        <f t="shared" si="39"/>
        <v>26758.608868350373</v>
      </c>
      <c r="D327" s="137">
        <f>C327/8</f>
        <v>3344.8261085437966</v>
      </c>
      <c r="E327" s="138">
        <f>C327*1.02</f>
        <v>27293.78104571738</v>
      </c>
      <c r="F327" s="139">
        <f>E327/8</f>
        <v>3411.7226307146725</v>
      </c>
      <c r="G327" s="140">
        <f t="shared" ref="G327" si="51">E327*1.02</f>
        <v>27839.656666631727</v>
      </c>
      <c r="H327" s="137">
        <f>G327/8</f>
        <v>3479.9570833289658</v>
      </c>
      <c r="I327" s="138">
        <f t="shared" si="41"/>
        <v>28312.930829964462</v>
      </c>
      <c r="J327" s="139">
        <f>I327/8</f>
        <v>3539.1163537455577</v>
      </c>
      <c r="K327" s="140">
        <f t="shared" si="42"/>
        <v>28737.624792413924</v>
      </c>
      <c r="L327" s="137">
        <f>K327/8</f>
        <v>3592.2030990517405</v>
      </c>
      <c r="M327" s="144"/>
      <c r="N327" s="164"/>
      <c r="O327" s="168">
        <v>25363.61030175391</v>
      </c>
    </row>
    <row r="328" spans="1:15" x14ac:dyDescent="0.25">
      <c r="A328" s="126"/>
      <c r="B328" s="152" t="s">
        <v>238</v>
      </c>
      <c r="C328" s="141"/>
      <c r="D328" s="142"/>
      <c r="E328" s="143"/>
      <c r="F328" s="144"/>
      <c r="G328" s="145"/>
      <c r="H328" s="146"/>
      <c r="I328" s="143"/>
      <c r="J328" s="147"/>
      <c r="K328" s="145"/>
      <c r="L328" s="175"/>
      <c r="M328" s="144"/>
      <c r="N328" s="164"/>
      <c r="O328" s="169"/>
    </row>
    <row r="329" spans="1:15" x14ac:dyDescent="0.25">
      <c r="A329" s="126"/>
      <c r="B329" s="152" t="s">
        <v>101</v>
      </c>
      <c r="C329" s="141"/>
      <c r="D329" s="142"/>
      <c r="E329" s="143"/>
      <c r="F329" s="144"/>
      <c r="G329" s="145"/>
      <c r="H329" s="146"/>
      <c r="I329" s="143"/>
      <c r="J329" s="147"/>
      <c r="K329" s="145"/>
      <c r="L329" s="175"/>
      <c r="M329" s="144"/>
      <c r="N329" s="164"/>
      <c r="O329" s="168"/>
    </row>
    <row r="330" spans="1:15" x14ac:dyDescent="0.25">
      <c r="A330" s="126"/>
      <c r="B330" s="152" t="s">
        <v>102</v>
      </c>
      <c r="C330" s="141"/>
      <c r="D330" s="142"/>
      <c r="E330" s="143"/>
      <c r="F330" s="144"/>
      <c r="G330" s="145"/>
      <c r="H330" s="146"/>
      <c r="I330" s="143"/>
      <c r="J330" s="147"/>
      <c r="K330" s="145"/>
      <c r="L330" s="175"/>
      <c r="M330" s="144"/>
      <c r="N330" s="164"/>
      <c r="O330" s="168"/>
    </row>
    <row r="331" spans="1:15" x14ac:dyDescent="0.25">
      <c r="A331" s="126"/>
      <c r="B331" s="152" t="s">
        <v>103</v>
      </c>
      <c r="C331" s="141"/>
      <c r="D331" s="142"/>
      <c r="E331" s="143"/>
      <c r="F331" s="144"/>
      <c r="G331" s="145"/>
      <c r="H331" s="146"/>
      <c r="I331" s="143"/>
      <c r="J331" s="147"/>
      <c r="K331" s="145"/>
      <c r="L331" s="175"/>
      <c r="M331" s="144"/>
      <c r="N331" s="164"/>
      <c r="O331" s="168"/>
    </row>
    <row r="332" spans="1:15" x14ac:dyDescent="0.25">
      <c r="A332" s="126"/>
      <c r="B332" s="152" t="s">
        <v>104</v>
      </c>
      <c r="C332" s="141"/>
      <c r="D332" s="142"/>
      <c r="E332" s="143"/>
      <c r="F332" s="144"/>
      <c r="G332" s="145"/>
      <c r="H332" s="146"/>
      <c r="I332" s="143"/>
      <c r="J332" s="147"/>
      <c r="K332" s="145"/>
      <c r="L332" s="175"/>
      <c r="M332" s="144"/>
      <c r="N332" s="164"/>
      <c r="O332" s="168"/>
    </row>
    <row r="333" spans="1:15" x14ac:dyDescent="0.25">
      <c r="A333" s="126"/>
      <c r="B333" s="152" t="s">
        <v>105</v>
      </c>
      <c r="C333" s="141"/>
      <c r="D333" s="142"/>
      <c r="E333" s="143"/>
      <c r="F333" s="144"/>
      <c r="G333" s="145"/>
      <c r="H333" s="146"/>
      <c r="I333" s="143"/>
      <c r="J333" s="147"/>
      <c r="K333" s="145"/>
      <c r="L333" s="175"/>
      <c r="M333" s="144"/>
      <c r="N333" s="164"/>
      <c r="O333" s="168"/>
    </row>
    <row r="334" spans="1:15" x14ac:dyDescent="0.25">
      <c r="A334" s="126"/>
      <c r="B334" s="152"/>
      <c r="C334" s="141"/>
      <c r="D334" s="142"/>
      <c r="E334" s="143"/>
      <c r="F334" s="144"/>
      <c r="G334" s="145"/>
      <c r="H334" s="146"/>
      <c r="I334" s="143"/>
      <c r="J334" s="147"/>
      <c r="K334" s="145"/>
      <c r="L334" s="175"/>
      <c r="M334" s="144"/>
      <c r="N334" s="164"/>
      <c r="O334" s="168"/>
    </row>
    <row r="335" spans="1:15" ht="27.9" customHeight="1" x14ac:dyDescent="0.25">
      <c r="B335" s="150" t="s">
        <v>30</v>
      </c>
      <c r="C335" s="141"/>
      <c r="D335" s="142"/>
      <c r="E335" s="143"/>
      <c r="F335" s="144"/>
      <c r="G335" s="145"/>
      <c r="H335" s="146"/>
      <c r="I335" s="143"/>
      <c r="J335" s="147"/>
      <c r="K335" s="145"/>
      <c r="L335" s="175"/>
      <c r="M335" s="144"/>
      <c r="N335" s="164"/>
      <c r="O335" s="168"/>
    </row>
    <row r="336" spans="1:15" x14ac:dyDescent="0.25">
      <c r="C336" s="155"/>
      <c r="D336" s="155"/>
      <c r="E336" s="156"/>
      <c r="F336" s="143"/>
      <c r="G336" s="143"/>
      <c r="H336" s="143"/>
      <c r="I336" s="156"/>
      <c r="J336" s="156"/>
      <c r="K336" s="156"/>
      <c r="L336" s="156"/>
      <c r="M336" s="144"/>
      <c r="N336" s="164"/>
    </row>
    <row r="337" spans="3:14" x14ac:dyDescent="0.25">
      <c r="C337" s="155"/>
      <c r="D337" s="155"/>
      <c r="E337" s="156"/>
      <c r="F337" s="143"/>
      <c r="G337" s="143"/>
      <c r="H337" s="143"/>
      <c r="I337" s="156"/>
      <c r="J337" s="156"/>
      <c r="K337" s="156"/>
      <c r="L337" s="156"/>
      <c r="M337" s="144"/>
      <c r="N337" s="164"/>
    </row>
    <row r="338" spans="3:14" x14ac:dyDescent="0.25">
      <c r="C338" s="155"/>
      <c r="D338" s="155"/>
      <c r="E338" s="156"/>
      <c r="F338" s="143"/>
      <c r="G338" s="143"/>
      <c r="H338" s="143"/>
      <c r="I338" s="156"/>
      <c r="J338" s="156"/>
      <c r="K338" s="156"/>
      <c r="L338" s="156"/>
      <c r="M338" s="144"/>
      <c r="N338" s="164"/>
    </row>
    <row r="339" spans="3:14" x14ac:dyDescent="0.25">
      <c r="C339" s="155"/>
      <c r="D339" s="155"/>
      <c r="E339" s="156"/>
      <c r="F339" s="143"/>
      <c r="G339" s="143"/>
      <c r="H339" s="143"/>
      <c r="I339" s="156"/>
      <c r="J339" s="156"/>
      <c r="K339" s="156"/>
      <c r="L339" s="156"/>
      <c r="M339" s="144"/>
      <c r="N339" s="164"/>
    </row>
    <row r="340" spans="3:14" x14ac:dyDescent="0.25">
      <c r="C340" s="155"/>
      <c r="D340" s="155"/>
      <c r="E340" s="156"/>
      <c r="F340" s="143"/>
      <c r="G340" s="143"/>
      <c r="H340" s="143"/>
      <c r="I340" s="156"/>
      <c r="J340" s="156"/>
      <c r="K340" s="156"/>
      <c r="L340" s="156"/>
      <c r="M340" s="144"/>
      <c r="N340" s="164"/>
    </row>
    <row r="341" spans="3:14" x14ac:dyDescent="0.25">
      <c r="C341" s="155"/>
      <c r="D341" s="155"/>
      <c r="E341" s="156"/>
      <c r="F341" s="143"/>
      <c r="G341" s="143"/>
      <c r="H341" s="143"/>
      <c r="I341" s="156"/>
      <c r="J341" s="156"/>
      <c r="K341" s="156"/>
      <c r="L341" s="156"/>
      <c r="M341" s="144"/>
      <c r="N341" s="164"/>
    </row>
    <row r="342" spans="3:14" x14ac:dyDescent="0.25">
      <c r="C342" s="155"/>
      <c r="D342" s="155"/>
      <c r="E342" s="156"/>
      <c r="F342" s="143"/>
      <c r="G342" s="143"/>
      <c r="H342" s="143"/>
      <c r="I342" s="156"/>
      <c r="J342" s="156"/>
      <c r="K342" s="156"/>
      <c r="L342" s="156"/>
      <c r="M342" s="144"/>
      <c r="N342" s="164"/>
    </row>
    <row r="343" spans="3:14" x14ac:dyDescent="0.25">
      <c r="G343" s="143"/>
      <c r="H343" s="143"/>
      <c r="I343" s="156"/>
      <c r="J343" s="156"/>
      <c r="K343" s="156"/>
      <c r="L343" s="156"/>
      <c r="M343" s="144"/>
    </row>
    <row r="344" spans="3:14" x14ac:dyDescent="0.25">
      <c r="L344" s="157"/>
    </row>
    <row r="345" spans="3:14" x14ac:dyDescent="0.25">
      <c r="L345" s="157"/>
    </row>
    <row r="346" spans="3:14" x14ac:dyDescent="0.25">
      <c r="L346" s="157"/>
    </row>
    <row r="347" spans="3:14" x14ac:dyDescent="0.25">
      <c r="L347" s="157"/>
    </row>
    <row r="348" spans="3:14" x14ac:dyDescent="0.25">
      <c r="L348" s="157"/>
    </row>
    <row r="349" spans="3:14" x14ac:dyDescent="0.25">
      <c r="L349" s="157"/>
    </row>
    <row r="350" spans="3:14" x14ac:dyDescent="0.25">
      <c r="L350" s="157"/>
    </row>
    <row r="351" spans="3:14" x14ac:dyDescent="0.25">
      <c r="L351" s="157"/>
    </row>
    <row r="352" spans="3:14" x14ac:dyDescent="0.25">
      <c r="L352" s="157"/>
    </row>
    <row r="353" spans="12:12" x14ac:dyDescent="0.25">
      <c r="L353" s="157"/>
    </row>
    <row r="354" spans="12:12" x14ac:dyDescent="0.25">
      <c r="L354" s="157"/>
    </row>
    <row r="355" spans="12:12" x14ac:dyDescent="0.25">
      <c r="L355" s="157"/>
    </row>
    <row r="356" spans="12:12" x14ac:dyDescent="0.25">
      <c r="L356" s="157"/>
    </row>
    <row r="357" spans="12:12" x14ac:dyDescent="0.25">
      <c r="L357" s="157"/>
    </row>
    <row r="358" spans="12:12" x14ac:dyDescent="0.25">
      <c r="L358" s="157"/>
    </row>
    <row r="359" spans="12:12" x14ac:dyDescent="0.25">
      <c r="L359" s="157"/>
    </row>
    <row r="360" spans="12:12" x14ac:dyDescent="0.25">
      <c r="L360" s="157"/>
    </row>
    <row r="361" spans="12:12" x14ac:dyDescent="0.25">
      <c r="L361" s="157"/>
    </row>
    <row r="362" spans="12:12" x14ac:dyDescent="0.25">
      <c r="L362" s="157"/>
    </row>
    <row r="363" spans="12:12" x14ac:dyDescent="0.25">
      <c r="L363" s="157"/>
    </row>
    <row r="364" spans="12:12" x14ac:dyDescent="0.25">
      <c r="L364" s="157"/>
    </row>
    <row r="365" spans="12:12" x14ac:dyDescent="0.25">
      <c r="L365" s="157"/>
    </row>
    <row r="366" spans="12:12" x14ac:dyDescent="0.25">
      <c r="L366" s="157"/>
    </row>
    <row r="367" spans="12:12" x14ac:dyDescent="0.25">
      <c r="L367" s="157"/>
    </row>
    <row r="368" spans="12:12" x14ac:dyDescent="0.25">
      <c r="L368" s="157"/>
    </row>
    <row r="369" spans="12:12" x14ac:dyDescent="0.25">
      <c r="L369" s="157"/>
    </row>
    <row r="370" spans="12:12" x14ac:dyDescent="0.25">
      <c r="L370" s="157"/>
    </row>
    <row r="371" spans="12:12" x14ac:dyDescent="0.25">
      <c r="L371" s="157"/>
    </row>
    <row r="372" spans="12:12" x14ac:dyDescent="0.25">
      <c r="L372" s="157"/>
    </row>
    <row r="373" spans="12:12" x14ac:dyDescent="0.25">
      <c r="L373" s="157"/>
    </row>
    <row r="374" spans="12:12" x14ac:dyDescent="0.25">
      <c r="L374" s="157"/>
    </row>
    <row r="375" spans="12:12" x14ac:dyDescent="0.25">
      <c r="L375" s="157"/>
    </row>
    <row r="376" spans="12:12" x14ac:dyDescent="0.25">
      <c r="L376" s="157"/>
    </row>
    <row r="377" spans="12:12" x14ac:dyDescent="0.25">
      <c r="L377" s="157"/>
    </row>
    <row r="378" spans="12:12" x14ac:dyDescent="0.25">
      <c r="L378" s="157"/>
    </row>
    <row r="379" spans="12:12" x14ac:dyDescent="0.25">
      <c r="L379" s="157"/>
    </row>
    <row r="380" spans="12:12" x14ac:dyDescent="0.25">
      <c r="L380" s="157"/>
    </row>
    <row r="381" spans="12:12" x14ac:dyDescent="0.25">
      <c r="L381" s="157"/>
    </row>
    <row r="382" spans="12:12" x14ac:dyDescent="0.25">
      <c r="L382" s="157"/>
    </row>
    <row r="383" spans="12:12" x14ac:dyDescent="0.25">
      <c r="L383" s="157"/>
    </row>
    <row r="384" spans="12:12" x14ac:dyDescent="0.25">
      <c r="L384" s="157"/>
    </row>
    <row r="385" spans="12:12" x14ac:dyDescent="0.25">
      <c r="L385" s="157"/>
    </row>
    <row r="386" spans="12:12" x14ac:dyDescent="0.25">
      <c r="L386" s="157"/>
    </row>
    <row r="387" spans="12:12" x14ac:dyDescent="0.25">
      <c r="L387" s="157"/>
    </row>
    <row r="388" spans="12:12" x14ac:dyDescent="0.25">
      <c r="L388" s="157"/>
    </row>
    <row r="389" spans="12:12" x14ac:dyDescent="0.25">
      <c r="L389" s="157"/>
    </row>
    <row r="390" spans="12:12" x14ac:dyDescent="0.25">
      <c r="L390" s="157"/>
    </row>
    <row r="391" spans="12:12" x14ac:dyDescent="0.25">
      <c r="L391" s="157"/>
    </row>
    <row r="392" spans="12:12" x14ac:dyDescent="0.25">
      <c r="L392" s="157"/>
    </row>
    <row r="393" spans="12:12" x14ac:dyDescent="0.25">
      <c r="L393" s="157"/>
    </row>
    <row r="394" spans="12:12" x14ac:dyDescent="0.25">
      <c r="L394" s="157"/>
    </row>
    <row r="395" spans="12:12" x14ac:dyDescent="0.25">
      <c r="L395" s="157"/>
    </row>
    <row r="396" spans="12:12" x14ac:dyDescent="0.25">
      <c r="L396" s="157"/>
    </row>
    <row r="397" spans="12:12" x14ac:dyDescent="0.25">
      <c r="L397" s="157"/>
    </row>
    <row r="398" spans="12:12" x14ac:dyDescent="0.25">
      <c r="L398" s="157"/>
    </row>
    <row r="399" spans="12:12" x14ac:dyDescent="0.25">
      <c r="L399" s="157"/>
    </row>
    <row r="400" spans="12:12" x14ac:dyDescent="0.25">
      <c r="L400" s="157"/>
    </row>
    <row r="401" spans="12:12" x14ac:dyDescent="0.25">
      <c r="L401" s="157"/>
    </row>
    <row r="402" spans="12:12" x14ac:dyDescent="0.25">
      <c r="L402" s="157"/>
    </row>
    <row r="403" spans="12:12" x14ac:dyDescent="0.25">
      <c r="L403" s="157"/>
    </row>
    <row r="404" spans="12:12" x14ac:dyDescent="0.25">
      <c r="L404" s="157"/>
    </row>
    <row r="405" spans="12:12" x14ac:dyDescent="0.25">
      <c r="L405" s="157"/>
    </row>
    <row r="406" spans="12:12" x14ac:dyDescent="0.25">
      <c r="L406" s="157"/>
    </row>
    <row r="407" spans="12:12" x14ac:dyDescent="0.25">
      <c r="L407" s="157"/>
    </row>
    <row r="408" spans="12:12" x14ac:dyDescent="0.25">
      <c r="L408" s="157"/>
    </row>
    <row r="409" spans="12:12" x14ac:dyDescent="0.25">
      <c r="L409" s="157"/>
    </row>
    <row r="410" spans="12:12" x14ac:dyDescent="0.25">
      <c r="L410" s="157"/>
    </row>
    <row r="411" spans="12:12" x14ac:dyDescent="0.25">
      <c r="L411" s="157"/>
    </row>
    <row r="412" spans="12:12" x14ac:dyDescent="0.25">
      <c r="L412" s="157"/>
    </row>
    <row r="413" spans="12:12" x14ac:dyDescent="0.25">
      <c r="L413" s="157"/>
    </row>
    <row r="414" spans="12:12" x14ac:dyDescent="0.25">
      <c r="L414" s="157"/>
    </row>
    <row r="415" spans="12:12" x14ac:dyDescent="0.25">
      <c r="L415" s="157"/>
    </row>
    <row r="416" spans="12:12" x14ac:dyDescent="0.25">
      <c r="L416" s="157"/>
    </row>
    <row r="417" spans="12:12" x14ac:dyDescent="0.25">
      <c r="L417" s="157"/>
    </row>
    <row r="418" spans="12:12" x14ac:dyDescent="0.25">
      <c r="L418" s="157"/>
    </row>
    <row r="419" spans="12:12" x14ac:dyDescent="0.25">
      <c r="L419" s="157"/>
    </row>
    <row r="420" spans="12:12" x14ac:dyDescent="0.25">
      <c r="L420" s="157"/>
    </row>
    <row r="421" spans="12:12" x14ac:dyDescent="0.25">
      <c r="L421" s="157"/>
    </row>
    <row r="422" spans="12:12" x14ac:dyDescent="0.25">
      <c r="L422" s="157"/>
    </row>
    <row r="423" spans="12:12" x14ac:dyDescent="0.25">
      <c r="L423" s="157"/>
    </row>
    <row r="424" spans="12:12" x14ac:dyDescent="0.25">
      <c r="L424" s="157"/>
    </row>
    <row r="425" spans="12:12" x14ac:dyDescent="0.25">
      <c r="L425" s="157"/>
    </row>
    <row r="426" spans="12:12" x14ac:dyDescent="0.25">
      <c r="L426" s="157"/>
    </row>
    <row r="427" spans="12:12" x14ac:dyDescent="0.25">
      <c r="L427" s="157"/>
    </row>
    <row r="428" spans="12:12" x14ac:dyDescent="0.25">
      <c r="L428" s="157"/>
    </row>
    <row r="429" spans="12:12" x14ac:dyDescent="0.25">
      <c r="L429" s="157"/>
    </row>
    <row r="430" spans="12:12" x14ac:dyDescent="0.25">
      <c r="L430" s="157"/>
    </row>
    <row r="431" spans="12:12" x14ac:dyDescent="0.25">
      <c r="L431" s="157"/>
    </row>
    <row r="432" spans="12:12" x14ac:dyDescent="0.25">
      <c r="L432" s="157"/>
    </row>
    <row r="433" spans="12:12" x14ac:dyDescent="0.25">
      <c r="L433" s="157"/>
    </row>
    <row r="434" spans="12:12" x14ac:dyDescent="0.25">
      <c r="L434" s="157"/>
    </row>
    <row r="435" spans="12:12" x14ac:dyDescent="0.25">
      <c r="L435" s="157"/>
    </row>
    <row r="436" spans="12:12" x14ac:dyDescent="0.25">
      <c r="L436" s="157"/>
    </row>
    <row r="437" spans="12:12" x14ac:dyDescent="0.25">
      <c r="L437" s="157"/>
    </row>
    <row r="438" spans="12:12" x14ac:dyDescent="0.25">
      <c r="L438" s="157"/>
    </row>
    <row r="439" spans="12:12" x14ac:dyDescent="0.25">
      <c r="L439" s="157"/>
    </row>
    <row r="440" spans="12:12" x14ac:dyDescent="0.25">
      <c r="L440" s="157"/>
    </row>
    <row r="441" spans="12:12" x14ac:dyDescent="0.25">
      <c r="L441" s="157"/>
    </row>
    <row r="442" spans="12:12" x14ac:dyDescent="0.25">
      <c r="L442" s="157"/>
    </row>
    <row r="443" spans="12:12" x14ac:dyDescent="0.25">
      <c r="L443" s="157"/>
    </row>
    <row r="444" spans="12:12" x14ac:dyDescent="0.25">
      <c r="L444" s="157"/>
    </row>
    <row r="445" spans="12:12" x14ac:dyDescent="0.25">
      <c r="L445" s="157"/>
    </row>
    <row r="446" spans="12:12" x14ac:dyDescent="0.25">
      <c r="L446" s="157"/>
    </row>
    <row r="447" spans="12:12" x14ac:dyDescent="0.25">
      <c r="L447" s="157"/>
    </row>
    <row r="448" spans="12:12" x14ac:dyDescent="0.25">
      <c r="L448" s="157"/>
    </row>
    <row r="449" spans="12:12" x14ac:dyDescent="0.25">
      <c r="L449" s="157"/>
    </row>
    <row r="450" spans="12:12" x14ac:dyDescent="0.25">
      <c r="L450" s="157"/>
    </row>
    <row r="451" spans="12:12" x14ac:dyDescent="0.25">
      <c r="L451" s="157"/>
    </row>
    <row r="452" spans="12:12" x14ac:dyDescent="0.25">
      <c r="L452" s="157"/>
    </row>
    <row r="453" spans="12:12" x14ac:dyDescent="0.25">
      <c r="L453" s="157"/>
    </row>
    <row r="454" spans="12:12" x14ac:dyDescent="0.25">
      <c r="L454" s="157"/>
    </row>
    <row r="455" spans="12:12" x14ac:dyDescent="0.25">
      <c r="L455" s="157"/>
    </row>
    <row r="456" spans="12:12" x14ac:dyDescent="0.25">
      <c r="L456" s="157"/>
    </row>
    <row r="457" spans="12:12" x14ac:dyDescent="0.25">
      <c r="L457" s="157"/>
    </row>
    <row r="458" spans="12:12" x14ac:dyDescent="0.25">
      <c r="L458" s="157"/>
    </row>
    <row r="459" spans="12:12" x14ac:dyDescent="0.25">
      <c r="L459" s="157"/>
    </row>
    <row r="460" spans="12:12" x14ac:dyDescent="0.25">
      <c r="L460" s="157"/>
    </row>
    <row r="461" spans="12:12" x14ac:dyDescent="0.25">
      <c r="L461" s="157"/>
    </row>
    <row r="462" spans="12:12" x14ac:dyDescent="0.25">
      <c r="L462" s="157"/>
    </row>
    <row r="463" spans="12:12" x14ac:dyDescent="0.25">
      <c r="L463" s="157"/>
    </row>
    <row r="464" spans="12:12" x14ac:dyDescent="0.25">
      <c r="L464" s="157"/>
    </row>
    <row r="465" spans="12:12" x14ac:dyDescent="0.25">
      <c r="L465" s="157"/>
    </row>
    <row r="466" spans="12:12" x14ac:dyDescent="0.25">
      <c r="L466" s="157"/>
    </row>
    <row r="467" spans="12:12" x14ac:dyDescent="0.25">
      <c r="L467" s="157"/>
    </row>
    <row r="468" spans="12:12" x14ac:dyDescent="0.25">
      <c r="L468" s="157"/>
    </row>
    <row r="469" spans="12:12" x14ac:dyDescent="0.25">
      <c r="L469" s="157"/>
    </row>
    <row r="470" spans="12:12" x14ac:dyDescent="0.25">
      <c r="L470" s="157"/>
    </row>
    <row r="471" spans="12:12" x14ac:dyDescent="0.25">
      <c r="L471" s="157"/>
    </row>
    <row r="472" spans="12:12" x14ac:dyDescent="0.25">
      <c r="L472" s="157"/>
    </row>
    <row r="473" spans="12:12" x14ac:dyDescent="0.25">
      <c r="L473" s="157"/>
    </row>
    <row r="474" spans="12:12" x14ac:dyDescent="0.25">
      <c r="L474" s="157"/>
    </row>
    <row r="475" spans="12:12" x14ac:dyDescent="0.25">
      <c r="L475" s="157"/>
    </row>
    <row r="476" spans="12:12" x14ac:dyDescent="0.25">
      <c r="L476" s="157"/>
    </row>
    <row r="477" spans="12:12" x14ac:dyDescent="0.25">
      <c r="L477" s="157"/>
    </row>
    <row r="478" spans="12:12" x14ac:dyDescent="0.25">
      <c r="L478" s="157"/>
    </row>
    <row r="479" spans="12:12" x14ac:dyDescent="0.25">
      <c r="L479" s="157"/>
    </row>
    <row r="480" spans="12:12" x14ac:dyDescent="0.25">
      <c r="L480" s="157"/>
    </row>
    <row r="481" spans="12:12" x14ac:dyDescent="0.25">
      <c r="L481" s="157"/>
    </row>
    <row r="482" spans="12:12" x14ac:dyDescent="0.25">
      <c r="L482" s="157"/>
    </row>
    <row r="483" spans="12:12" x14ac:dyDescent="0.25">
      <c r="L483" s="157"/>
    </row>
    <row r="484" spans="12:12" x14ac:dyDescent="0.25">
      <c r="L484" s="157"/>
    </row>
    <row r="485" spans="12:12" x14ac:dyDescent="0.25">
      <c r="L485" s="157"/>
    </row>
    <row r="486" spans="12:12" x14ac:dyDescent="0.25">
      <c r="L486" s="157"/>
    </row>
    <row r="487" spans="12:12" x14ac:dyDescent="0.25">
      <c r="L487" s="157"/>
    </row>
    <row r="488" spans="12:12" x14ac:dyDescent="0.25">
      <c r="L488" s="157"/>
    </row>
    <row r="489" spans="12:12" x14ac:dyDescent="0.25">
      <c r="L489" s="157"/>
    </row>
    <row r="490" spans="12:12" x14ac:dyDescent="0.25">
      <c r="L490" s="157"/>
    </row>
    <row r="491" spans="12:12" x14ac:dyDescent="0.25">
      <c r="L491" s="157"/>
    </row>
    <row r="492" spans="12:12" x14ac:dyDescent="0.25">
      <c r="L492" s="157"/>
    </row>
    <row r="493" spans="12:12" x14ac:dyDescent="0.25">
      <c r="L493" s="157"/>
    </row>
    <row r="494" spans="12:12" x14ac:dyDescent="0.25">
      <c r="L494" s="157"/>
    </row>
    <row r="495" spans="12:12" x14ac:dyDescent="0.25">
      <c r="L495" s="157"/>
    </row>
    <row r="496" spans="12:12" x14ac:dyDescent="0.25">
      <c r="L496" s="157"/>
    </row>
    <row r="497" spans="12:12" x14ac:dyDescent="0.25">
      <c r="L497" s="157"/>
    </row>
    <row r="498" spans="12:12" x14ac:dyDescent="0.25">
      <c r="L498" s="157"/>
    </row>
    <row r="499" spans="12:12" x14ac:dyDescent="0.25">
      <c r="L499" s="157"/>
    </row>
    <row r="500" spans="12:12" x14ac:dyDescent="0.25">
      <c r="L500" s="157"/>
    </row>
    <row r="501" spans="12:12" x14ac:dyDescent="0.25">
      <c r="L501" s="157"/>
    </row>
    <row r="502" spans="12:12" x14ac:dyDescent="0.25">
      <c r="L502" s="157"/>
    </row>
    <row r="503" spans="12:12" x14ac:dyDescent="0.25">
      <c r="L503" s="157"/>
    </row>
    <row r="504" spans="12:12" x14ac:dyDescent="0.25">
      <c r="L504" s="157"/>
    </row>
    <row r="505" spans="12:12" x14ac:dyDescent="0.25">
      <c r="L505" s="157"/>
    </row>
    <row r="506" spans="12:12" x14ac:dyDescent="0.25">
      <c r="L506" s="157"/>
    </row>
    <row r="507" spans="12:12" x14ac:dyDescent="0.25">
      <c r="L507" s="157"/>
    </row>
    <row r="508" spans="12:12" x14ac:dyDescent="0.25">
      <c r="L508" s="157"/>
    </row>
    <row r="509" spans="12:12" x14ac:dyDescent="0.25">
      <c r="L509" s="157"/>
    </row>
    <row r="510" spans="12:12" x14ac:dyDescent="0.25">
      <c r="L510" s="157"/>
    </row>
    <row r="511" spans="12:12" x14ac:dyDescent="0.25">
      <c r="L511" s="157"/>
    </row>
    <row r="512" spans="12:12" x14ac:dyDescent="0.25">
      <c r="L512" s="157"/>
    </row>
    <row r="513" spans="12:12" x14ac:dyDescent="0.25">
      <c r="L513" s="157"/>
    </row>
    <row r="514" spans="12:12" x14ac:dyDescent="0.25">
      <c r="L514" s="157"/>
    </row>
    <row r="515" spans="12:12" x14ac:dyDescent="0.25">
      <c r="L515" s="157"/>
    </row>
    <row r="516" spans="12:12" x14ac:dyDescent="0.25">
      <c r="L516" s="157"/>
    </row>
    <row r="517" spans="12:12" x14ac:dyDescent="0.25">
      <c r="L517" s="157"/>
    </row>
    <row r="518" spans="12:12" x14ac:dyDescent="0.25">
      <c r="L518" s="157"/>
    </row>
    <row r="519" spans="12:12" x14ac:dyDescent="0.25">
      <c r="L519" s="157"/>
    </row>
    <row r="520" spans="12:12" x14ac:dyDescent="0.25">
      <c r="L520" s="157"/>
    </row>
    <row r="521" spans="12:12" x14ac:dyDescent="0.25">
      <c r="L521" s="157"/>
    </row>
    <row r="522" spans="12:12" x14ac:dyDescent="0.25">
      <c r="L522" s="157"/>
    </row>
    <row r="523" spans="12:12" x14ac:dyDescent="0.25">
      <c r="L523" s="157"/>
    </row>
    <row r="524" spans="12:12" x14ac:dyDescent="0.25">
      <c r="L524" s="157"/>
    </row>
    <row r="525" spans="12:12" x14ac:dyDescent="0.25">
      <c r="L525" s="157"/>
    </row>
    <row r="526" spans="12:12" x14ac:dyDescent="0.25">
      <c r="L526" s="157"/>
    </row>
    <row r="527" spans="12:12" x14ac:dyDescent="0.25">
      <c r="L527" s="157"/>
    </row>
    <row r="528" spans="12:12" x14ac:dyDescent="0.25">
      <c r="L528" s="157"/>
    </row>
    <row r="529" spans="12:12" x14ac:dyDescent="0.25">
      <c r="L529" s="157"/>
    </row>
    <row r="530" spans="12:12" x14ac:dyDescent="0.25">
      <c r="L530" s="157"/>
    </row>
    <row r="531" spans="12:12" x14ac:dyDescent="0.25">
      <c r="L531" s="157"/>
    </row>
    <row r="532" spans="12:12" x14ac:dyDescent="0.25">
      <c r="L532" s="157"/>
    </row>
    <row r="533" spans="12:12" x14ac:dyDescent="0.25">
      <c r="L533" s="157"/>
    </row>
    <row r="534" spans="12:12" x14ac:dyDescent="0.25">
      <c r="L534" s="157"/>
    </row>
    <row r="535" spans="12:12" x14ac:dyDescent="0.25">
      <c r="L535" s="157"/>
    </row>
    <row r="536" spans="12:12" x14ac:dyDescent="0.25">
      <c r="L536" s="157"/>
    </row>
    <row r="537" spans="12:12" x14ac:dyDescent="0.25">
      <c r="L537" s="157"/>
    </row>
    <row r="538" spans="12:12" x14ac:dyDescent="0.25">
      <c r="L538" s="157"/>
    </row>
    <row r="539" spans="12:12" x14ac:dyDescent="0.25">
      <c r="L539" s="157"/>
    </row>
    <row r="540" spans="12:12" x14ac:dyDescent="0.25">
      <c r="L540" s="157"/>
    </row>
    <row r="541" spans="12:12" x14ac:dyDescent="0.25">
      <c r="L541" s="157"/>
    </row>
    <row r="542" spans="12:12" x14ac:dyDescent="0.25">
      <c r="L542" s="157"/>
    </row>
    <row r="543" spans="12:12" x14ac:dyDescent="0.25">
      <c r="L543" s="157"/>
    </row>
    <row r="544" spans="12:12" x14ac:dyDescent="0.25">
      <c r="L544" s="157"/>
    </row>
    <row r="545" spans="12:12" x14ac:dyDescent="0.25">
      <c r="L545" s="157"/>
    </row>
    <row r="546" spans="12:12" x14ac:dyDescent="0.25">
      <c r="L546" s="157"/>
    </row>
    <row r="547" spans="12:12" x14ac:dyDescent="0.25">
      <c r="L547" s="157"/>
    </row>
    <row r="548" spans="12:12" x14ac:dyDescent="0.25">
      <c r="L548" s="157"/>
    </row>
    <row r="549" spans="12:12" x14ac:dyDescent="0.25">
      <c r="L549" s="157"/>
    </row>
    <row r="550" spans="12:12" x14ac:dyDescent="0.25">
      <c r="L550" s="157"/>
    </row>
    <row r="551" spans="12:12" x14ac:dyDescent="0.25">
      <c r="L551" s="157"/>
    </row>
    <row r="552" spans="12:12" x14ac:dyDescent="0.25">
      <c r="L552" s="157"/>
    </row>
    <row r="553" spans="12:12" x14ac:dyDescent="0.25">
      <c r="L553" s="157"/>
    </row>
    <row r="554" spans="12:12" x14ac:dyDescent="0.25">
      <c r="L554" s="157"/>
    </row>
    <row r="555" spans="12:12" x14ac:dyDescent="0.25">
      <c r="L555" s="157"/>
    </row>
    <row r="556" spans="12:12" x14ac:dyDescent="0.25">
      <c r="L556" s="157"/>
    </row>
    <row r="557" spans="12:12" x14ac:dyDescent="0.25">
      <c r="L557" s="157"/>
    </row>
    <row r="558" spans="12:12" x14ac:dyDescent="0.25">
      <c r="L558" s="157"/>
    </row>
    <row r="559" spans="12:12" x14ac:dyDescent="0.25">
      <c r="L559" s="157"/>
    </row>
    <row r="560" spans="12:12" x14ac:dyDescent="0.25">
      <c r="L560" s="157"/>
    </row>
    <row r="561" spans="12:12" x14ac:dyDescent="0.25">
      <c r="L561" s="157"/>
    </row>
    <row r="562" spans="12:12" x14ac:dyDescent="0.25">
      <c r="L562" s="157"/>
    </row>
    <row r="563" spans="12:12" x14ac:dyDescent="0.25">
      <c r="L563" s="157"/>
    </row>
    <row r="564" spans="12:12" x14ac:dyDescent="0.25">
      <c r="L564" s="157"/>
    </row>
    <row r="565" spans="12:12" x14ac:dyDescent="0.25">
      <c r="L565" s="157"/>
    </row>
    <row r="566" spans="12:12" x14ac:dyDescent="0.25">
      <c r="L566" s="157"/>
    </row>
    <row r="567" spans="12:12" x14ac:dyDescent="0.25">
      <c r="L567" s="157"/>
    </row>
    <row r="568" spans="12:12" x14ac:dyDescent="0.25">
      <c r="L568" s="157"/>
    </row>
    <row r="569" spans="12:12" x14ac:dyDescent="0.25">
      <c r="L569" s="157"/>
    </row>
    <row r="570" spans="12:12" x14ac:dyDescent="0.25">
      <c r="L570" s="157"/>
    </row>
    <row r="571" spans="12:12" x14ac:dyDescent="0.25">
      <c r="L571" s="157"/>
    </row>
    <row r="572" spans="12:12" x14ac:dyDescent="0.25">
      <c r="L572" s="157"/>
    </row>
    <row r="573" spans="12:12" x14ac:dyDescent="0.25">
      <c r="L573" s="157"/>
    </row>
    <row r="574" spans="12:12" x14ac:dyDescent="0.25">
      <c r="L574" s="157"/>
    </row>
    <row r="575" spans="12:12" x14ac:dyDescent="0.25">
      <c r="L575" s="157"/>
    </row>
    <row r="576" spans="12:12" x14ac:dyDescent="0.25">
      <c r="L576" s="157"/>
    </row>
    <row r="577" spans="12:12" x14ac:dyDescent="0.25">
      <c r="L577" s="157"/>
    </row>
    <row r="578" spans="12:12" x14ac:dyDescent="0.25">
      <c r="L578" s="157"/>
    </row>
    <row r="579" spans="12:12" x14ac:dyDescent="0.25">
      <c r="L579" s="157"/>
    </row>
    <row r="580" spans="12:12" x14ac:dyDescent="0.25">
      <c r="L580" s="157"/>
    </row>
    <row r="581" spans="12:12" x14ac:dyDescent="0.25">
      <c r="L581" s="157"/>
    </row>
    <row r="582" spans="12:12" x14ac:dyDescent="0.25">
      <c r="L582" s="157"/>
    </row>
    <row r="583" spans="12:12" x14ac:dyDescent="0.25">
      <c r="L583" s="157"/>
    </row>
    <row r="584" spans="12:12" x14ac:dyDescent="0.25">
      <c r="L584" s="157"/>
    </row>
    <row r="585" spans="12:12" x14ac:dyDescent="0.25">
      <c r="L585" s="157"/>
    </row>
    <row r="586" spans="12:12" x14ac:dyDescent="0.25">
      <c r="L586" s="157"/>
    </row>
    <row r="587" spans="12:12" x14ac:dyDescent="0.25">
      <c r="L587" s="157"/>
    </row>
    <row r="588" spans="12:12" x14ac:dyDescent="0.25">
      <c r="L588" s="157"/>
    </row>
    <row r="589" spans="12:12" x14ac:dyDescent="0.25">
      <c r="L589" s="157"/>
    </row>
    <row r="590" spans="12:12" x14ac:dyDescent="0.25">
      <c r="L590" s="157"/>
    </row>
    <row r="591" spans="12:12" x14ac:dyDescent="0.25">
      <c r="L591" s="157"/>
    </row>
    <row r="592" spans="12:12" x14ac:dyDescent="0.25">
      <c r="L592" s="157"/>
    </row>
    <row r="593" spans="12:12" x14ac:dyDescent="0.25">
      <c r="L593" s="157"/>
    </row>
    <row r="594" spans="12:12" x14ac:dyDescent="0.25">
      <c r="L594" s="157"/>
    </row>
    <row r="595" spans="12:12" x14ac:dyDescent="0.25">
      <c r="L595" s="157"/>
    </row>
    <row r="596" spans="12:12" x14ac:dyDescent="0.25">
      <c r="L596" s="157"/>
    </row>
    <row r="597" spans="12:12" x14ac:dyDescent="0.25">
      <c r="L597" s="157"/>
    </row>
    <row r="598" spans="12:12" x14ac:dyDescent="0.25">
      <c r="L598" s="157"/>
    </row>
    <row r="599" spans="12:12" x14ac:dyDescent="0.25">
      <c r="L599" s="157"/>
    </row>
    <row r="600" spans="12:12" x14ac:dyDescent="0.25">
      <c r="L600" s="157"/>
    </row>
    <row r="601" spans="12:12" x14ac:dyDescent="0.25">
      <c r="L601" s="157"/>
    </row>
    <row r="602" spans="12:12" x14ac:dyDescent="0.25">
      <c r="L602" s="157"/>
    </row>
    <row r="603" spans="12:12" x14ac:dyDescent="0.25">
      <c r="L603" s="157"/>
    </row>
    <row r="604" spans="12:12" x14ac:dyDescent="0.25">
      <c r="L604" s="157"/>
    </row>
    <row r="605" spans="12:12" x14ac:dyDescent="0.25">
      <c r="L605" s="157"/>
    </row>
    <row r="606" spans="12:12" x14ac:dyDescent="0.25">
      <c r="L606" s="157"/>
    </row>
    <row r="607" spans="12:12" x14ac:dyDescent="0.25">
      <c r="L607" s="157"/>
    </row>
    <row r="608" spans="12:12" x14ac:dyDescent="0.25">
      <c r="L608" s="157"/>
    </row>
    <row r="609" spans="12:12" x14ac:dyDescent="0.25">
      <c r="L609" s="157"/>
    </row>
    <row r="610" spans="12:12" x14ac:dyDescent="0.25">
      <c r="L610" s="157"/>
    </row>
    <row r="611" spans="12:12" x14ac:dyDescent="0.25">
      <c r="L611" s="157"/>
    </row>
    <row r="612" spans="12:12" x14ac:dyDescent="0.25">
      <c r="L612" s="157"/>
    </row>
    <row r="613" spans="12:12" x14ac:dyDescent="0.25">
      <c r="L613" s="157"/>
    </row>
    <row r="614" spans="12:12" x14ac:dyDescent="0.25">
      <c r="L614" s="157"/>
    </row>
    <row r="615" spans="12:12" x14ac:dyDescent="0.25">
      <c r="L615" s="157"/>
    </row>
    <row r="616" spans="12:12" x14ac:dyDescent="0.25">
      <c r="L616" s="157"/>
    </row>
    <row r="617" spans="12:12" x14ac:dyDescent="0.25">
      <c r="L617" s="157"/>
    </row>
    <row r="618" spans="12:12" x14ac:dyDescent="0.25">
      <c r="L618" s="157"/>
    </row>
    <row r="619" spans="12:12" x14ac:dyDescent="0.25">
      <c r="L619" s="157"/>
    </row>
    <row r="620" spans="12:12" x14ac:dyDescent="0.25">
      <c r="L620" s="157"/>
    </row>
    <row r="621" spans="12:12" x14ac:dyDescent="0.25">
      <c r="L621" s="157"/>
    </row>
    <row r="622" spans="12:12" x14ac:dyDescent="0.25">
      <c r="L622" s="157"/>
    </row>
    <row r="623" spans="12:12" x14ac:dyDescent="0.25">
      <c r="L623" s="157"/>
    </row>
    <row r="624" spans="12:12" x14ac:dyDescent="0.25">
      <c r="L624" s="157"/>
    </row>
    <row r="625" spans="12:12" x14ac:dyDescent="0.25">
      <c r="L625" s="157"/>
    </row>
    <row r="626" spans="12:12" x14ac:dyDescent="0.25">
      <c r="L626" s="157"/>
    </row>
    <row r="627" spans="12:12" x14ac:dyDescent="0.25">
      <c r="L627" s="157"/>
    </row>
    <row r="628" spans="12:12" x14ac:dyDescent="0.25">
      <c r="L628" s="157"/>
    </row>
    <row r="629" spans="12:12" x14ac:dyDescent="0.25">
      <c r="L629" s="157"/>
    </row>
    <row r="630" spans="12:12" x14ac:dyDescent="0.25">
      <c r="L630" s="157"/>
    </row>
    <row r="631" spans="12:12" x14ac:dyDescent="0.25">
      <c r="L631" s="157"/>
    </row>
    <row r="632" spans="12:12" x14ac:dyDescent="0.25">
      <c r="L632" s="157"/>
    </row>
    <row r="633" spans="12:12" x14ac:dyDescent="0.25">
      <c r="L633" s="157"/>
    </row>
    <row r="634" spans="12:12" x14ac:dyDescent="0.25">
      <c r="L634" s="157"/>
    </row>
    <row r="635" spans="12:12" x14ac:dyDescent="0.25">
      <c r="L635" s="157"/>
    </row>
    <row r="636" spans="12:12" x14ac:dyDescent="0.25">
      <c r="L636" s="157"/>
    </row>
    <row r="637" spans="12:12" x14ac:dyDescent="0.25">
      <c r="L637" s="157"/>
    </row>
    <row r="638" spans="12:12" x14ac:dyDescent="0.25">
      <c r="L638" s="157"/>
    </row>
    <row r="639" spans="12:12" x14ac:dyDescent="0.25">
      <c r="L639" s="157"/>
    </row>
    <row r="640" spans="12:12" x14ac:dyDescent="0.25">
      <c r="L640" s="157"/>
    </row>
    <row r="641" spans="12:12" x14ac:dyDescent="0.25">
      <c r="L641" s="157"/>
    </row>
    <row r="642" spans="12:12" x14ac:dyDescent="0.25">
      <c r="L642" s="157"/>
    </row>
    <row r="643" spans="12:12" x14ac:dyDescent="0.25">
      <c r="L643" s="157"/>
    </row>
    <row r="644" spans="12:12" x14ac:dyDescent="0.25">
      <c r="L644" s="157"/>
    </row>
    <row r="645" spans="12:12" x14ac:dyDescent="0.25">
      <c r="L645" s="157"/>
    </row>
    <row r="646" spans="12:12" x14ac:dyDescent="0.25">
      <c r="L646" s="157"/>
    </row>
    <row r="647" spans="12:12" x14ac:dyDescent="0.25">
      <c r="L647" s="157"/>
    </row>
    <row r="648" spans="12:12" x14ac:dyDescent="0.25">
      <c r="L648" s="157"/>
    </row>
    <row r="649" spans="12:12" x14ac:dyDescent="0.25">
      <c r="L649" s="157"/>
    </row>
    <row r="650" spans="12:12" x14ac:dyDescent="0.25">
      <c r="L650" s="157"/>
    </row>
    <row r="651" spans="12:12" x14ac:dyDescent="0.25">
      <c r="L651" s="157"/>
    </row>
    <row r="652" spans="12:12" x14ac:dyDescent="0.25">
      <c r="L652" s="157"/>
    </row>
    <row r="653" spans="12:12" x14ac:dyDescent="0.25">
      <c r="L653" s="157"/>
    </row>
    <row r="654" spans="12:12" x14ac:dyDescent="0.25">
      <c r="L654" s="157"/>
    </row>
    <row r="655" spans="12:12" x14ac:dyDescent="0.25">
      <c r="L655" s="157"/>
    </row>
    <row r="656" spans="12:12" x14ac:dyDescent="0.25">
      <c r="L656" s="157"/>
    </row>
    <row r="657" spans="12:12" x14ac:dyDescent="0.25">
      <c r="L657" s="157"/>
    </row>
    <row r="658" spans="12:12" x14ac:dyDescent="0.25">
      <c r="L658" s="157"/>
    </row>
    <row r="659" spans="12:12" x14ac:dyDescent="0.25">
      <c r="L659" s="157"/>
    </row>
    <row r="660" spans="12:12" x14ac:dyDescent="0.25">
      <c r="L660" s="157"/>
    </row>
    <row r="661" spans="12:12" x14ac:dyDescent="0.25">
      <c r="L661" s="157"/>
    </row>
    <row r="662" spans="12:12" x14ac:dyDescent="0.25">
      <c r="L662" s="157"/>
    </row>
    <row r="663" spans="12:12" x14ac:dyDescent="0.25">
      <c r="L663" s="157"/>
    </row>
    <row r="664" spans="12:12" x14ac:dyDescent="0.25">
      <c r="L664" s="157"/>
    </row>
    <row r="665" spans="12:12" x14ac:dyDescent="0.25">
      <c r="L665" s="157"/>
    </row>
    <row r="666" spans="12:12" x14ac:dyDescent="0.25">
      <c r="L666" s="157"/>
    </row>
    <row r="667" spans="12:12" x14ac:dyDescent="0.25">
      <c r="L667" s="157"/>
    </row>
    <row r="668" spans="12:12" x14ac:dyDescent="0.25">
      <c r="L668" s="157"/>
    </row>
    <row r="669" spans="12:12" x14ac:dyDescent="0.25">
      <c r="L669" s="157"/>
    </row>
    <row r="670" spans="12:12" x14ac:dyDescent="0.25">
      <c r="L670" s="157"/>
    </row>
    <row r="671" spans="12:12" x14ac:dyDescent="0.25">
      <c r="L671" s="157"/>
    </row>
    <row r="672" spans="12:12" x14ac:dyDescent="0.25">
      <c r="L672" s="157"/>
    </row>
    <row r="673" spans="12:12" x14ac:dyDescent="0.25">
      <c r="L673" s="157"/>
    </row>
    <row r="674" spans="12:12" x14ac:dyDescent="0.25">
      <c r="L674" s="157"/>
    </row>
    <row r="675" spans="12:12" x14ac:dyDescent="0.25">
      <c r="L675" s="157"/>
    </row>
    <row r="676" spans="12:12" x14ac:dyDescent="0.25">
      <c r="L676" s="157"/>
    </row>
    <row r="677" spans="12:12" x14ac:dyDescent="0.25">
      <c r="L677" s="157"/>
    </row>
    <row r="678" spans="12:12" x14ac:dyDescent="0.25">
      <c r="L678" s="157"/>
    </row>
    <row r="679" spans="12:12" x14ac:dyDescent="0.25">
      <c r="L679" s="157"/>
    </row>
    <row r="680" spans="12:12" x14ac:dyDescent="0.25">
      <c r="L680" s="157"/>
    </row>
    <row r="681" spans="12:12" x14ac:dyDescent="0.25">
      <c r="L681" s="157"/>
    </row>
    <row r="682" spans="12:12" x14ac:dyDescent="0.25">
      <c r="L682" s="157"/>
    </row>
    <row r="683" spans="12:12" x14ac:dyDescent="0.25">
      <c r="L683" s="157"/>
    </row>
    <row r="684" spans="12:12" x14ac:dyDescent="0.25">
      <c r="L684" s="157"/>
    </row>
    <row r="685" spans="12:12" x14ac:dyDescent="0.25">
      <c r="L685" s="157"/>
    </row>
    <row r="686" spans="12:12" x14ac:dyDescent="0.25">
      <c r="L686" s="157"/>
    </row>
    <row r="687" spans="12:12" x14ac:dyDescent="0.25">
      <c r="L687" s="157"/>
    </row>
    <row r="688" spans="12:12" x14ac:dyDescent="0.25">
      <c r="L688" s="157"/>
    </row>
    <row r="689" spans="12:12" x14ac:dyDescent="0.25">
      <c r="L689" s="157"/>
    </row>
    <row r="690" spans="12:12" x14ac:dyDescent="0.25">
      <c r="L690" s="157"/>
    </row>
    <row r="691" spans="12:12" x14ac:dyDescent="0.25">
      <c r="L691" s="157"/>
    </row>
    <row r="692" spans="12:12" x14ac:dyDescent="0.25">
      <c r="L692" s="157"/>
    </row>
    <row r="693" spans="12:12" x14ac:dyDescent="0.25">
      <c r="L693" s="157"/>
    </row>
    <row r="694" spans="12:12" x14ac:dyDescent="0.25">
      <c r="L694" s="157"/>
    </row>
    <row r="695" spans="12:12" x14ac:dyDescent="0.25">
      <c r="L695" s="157"/>
    </row>
    <row r="696" spans="12:12" x14ac:dyDescent="0.25">
      <c r="L696" s="157"/>
    </row>
    <row r="697" spans="12:12" x14ac:dyDescent="0.25">
      <c r="L697" s="157"/>
    </row>
    <row r="698" spans="12:12" x14ac:dyDescent="0.25">
      <c r="L698" s="157"/>
    </row>
    <row r="699" spans="12:12" x14ac:dyDescent="0.25">
      <c r="L699" s="157"/>
    </row>
    <row r="700" spans="12:12" x14ac:dyDescent="0.25">
      <c r="L700" s="157"/>
    </row>
    <row r="701" spans="12:12" x14ac:dyDescent="0.25">
      <c r="L701" s="157"/>
    </row>
    <row r="702" spans="12:12" x14ac:dyDescent="0.25">
      <c r="L702" s="157"/>
    </row>
    <row r="703" spans="12:12" x14ac:dyDescent="0.25">
      <c r="L703" s="157"/>
    </row>
    <row r="704" spans="12:12" x14ac:dyDescent="0.25">
      <c r="L704" s="157"/>
    </row>
    <row r="705" spans="12:12" x14ac:dyDescent="0.25">
      <c r="L705" s="157"/>
    </row>
    <row r="706" spans="12:12" x14ac:dyDescent="0.25">
      <c r="L706" s="157"/>
    </row>
    <row r="707" spans="12:12" x14ac:dyDescent="0.25">
      <c r="L707" s="157"/>
    </row>
    <row r="708" spans="12:12" x14ac:dyDescent="0.25">
      <c r="L708" s="157"/>
    </row>
    <row r="709" spans="12:12" x14ac:dyDescent="0.25">
      <c r="L709" s="157"/>
    </row>
    <row r="710" spans="12:12" x14ac:dyDescent="0.25">
      <c r="L710" s="157"/>
    </row>
    <row r="711" spans="12:12" x14ac:dyDescent="0.25">
      <c r="L711" s="157"/>
    </row>
    <row r="712" spans="12:12" x14ac:dyDescent="0.25">
      <c r="L712" s="157"/>
    </row>
    <row r="713" spans="12:12" x14ac:dyDescent="0.25">
      <c r="L713" s="157"/>
    </row>
    <row r="714" spans="12:12" x14ac:dyDescent="0.25">
      <c r="L714" s="157"/>
    </row>
    <row r="715" spans="12:12" x14ac:dyDescent="0.25">
      <c r="L715" s="157"/>
    </row>
    <row r="716" spans="12:12" x14ac:dyDescent="0.25">
      <c r="L716" s="157"/>
    </row>
    <row r="717" spans="12:12" x14ac:dyDescent="0.25">
      <c r="L717" s="157"/>
    </row>
    <row r="718" spans="12:12" x14ac:dyDescent="0.25">
      <c r="L718" s="157"/>
    </row>
    <row r="719" spans="12:12" x14ac:dyDescent="0.25">
      <c r="L719" s="157"/>
    </row>
    <row r="720" spans="12:12" x14ac:dyDescent="0.25">
      <c r="L720" s="157"/>
    </row>
    <row r="721" spans="12:12" x14ac:dyDescent="0.25">
      <c r="L721" s="157"/>
    </row>
    <row r="722" spans="12:12" x14ac:dyDescent="0.25">
      <c r="L722" s="157"/>
    </row>
    <row r="723" spans="12:12" x14ac:dyDescent="0.25">
      <c r="L723" s="157"/>
    </row>
    <row r="724" spans="12:12" x14ac:dyDescent="0.25">
      <c r="L724" s="157"/>
    </row>
    <row r="725" spans="12:12" x14ac:dyDescent="0.25">
      <c r="L725" s="157"/>
    </row>
    <row r="726" spans="12:12" x14ac:dyDescent="0.25">
      <c r="L726" s="157"/>
    </row>
    <row r="727" spans="12:12" x14ac:dyDescent="0.25">
      <c r="L727" s="157"/>
    </row>
    <row r="728" spans="12:12" x14ac:dyDescent="0.25">
      <c r="L728" s="157"/>
    </row>
    <row r="729" spans="12:12" x14ac:dyDescent="0.25">
      <c r="L729" s="157"/>
    </row>
    <row r="730" spans="12:12" x14ac:dyDescent="0.25">
      <c r="L730" s="157"/>
    </row>
    <row r="731" spans="12:12" x14ac:dyDescent="0.25">
      <c r="L731" s="157"/>
    </row>
    <row r="732" spans="12:12" x14ac:dyDescent="0.25">
      <c r="L732" s="157"/>
    </row>
    <row r="733" spans="12:12" x14ac:dyDescent="0.25">
      <c r="L733" s="157"/>
    </row>
    <row r="734" spans="12:12" x14ac:dyDescent="0.25">
      <c r="L734" s="157"/>
    </row>
    <row r="735" spans="12:12" x14ac:dyDescent="0.25">
      <c r="L735" s="157"/>
    </row>
    <row r="736" spans="12:12" x14ac:dyDescent="0.25">
      <c r="L736" s="157"/>
    </row>
    <row r="737" spans="12:12" x14ac:dyDescent="0.25">
      <c r="L737" s="157"/>
    </row>
    <row r="738" spans="12:12" x14ac:dyDescent="0.25">
      <c r="L738" s="157"/>
    </row>
    <row r="739" spans="12:12" x14ac:dyDescent="0.25">
      <c r="L739" s="157"/>
    </row>
    <row r="740" spans="12:12" x14ac:dyDescent="0.25">
      <c r="L740" s="157"/>
    </row>
    <row r="741" spans="12:12" x14ac:dyDescent="0.25">
      <c r="L741" s="157"/>
    </row>
    <row r="742" spans="12:12" x14ac:dyDescent="0.25">
      <c r="L742" s="157"/>
    </row>
    <row r="743" spans="12:12" x14ac:dyDescent="0.25">
      <c r="L743" s="157"/>
    </row>
    <row r="744" spans="12:12" x14ac:dyDescent="0.25">
      <c r="L744" s="157"/>
    </row>
    <row r="745" spans="12:12" x14ac:dyDescent="0.25">
      <c r="L745" s="157"/>
    </row>
    <row r="746" spans="12:12" x14ac:dyDescent="0.25">
      <c r="L746" s="157"/>
    </row>
    <row r="747" spans="12:12" x14ac:dyDescent="0.25">
      <c r="L747" s="157"/>
    </row>
    <row r="748" spans="12:12" x14ac:dyDescent="0.25">
      <c r="L748" s="157"/>
    </row>
    <row r="749" spans="12:12" x14ac:dyDescent="0.25">
      <c r="L749" s="157"/>
    </row>
    <row r="750" spans="12:12" x14ac:dyDescent="0.25">
      <c r="L750" s="157"/>
    </row>
    <row r="751" spans="12:12" x14ac:dyDescent="0.25">
      <c r="L751" s="157"/>
    </row>
    <row r="752" spans="12:12" x14ac:dyDescent="0.25">
      <c r="L752" s="157"/>
    </row>
    <row r="753" spans="12:12" x14ac:dyDescent="0.25">
      <c r="L753" s="157"/>
    </row>
    <row r="754" spans="12:12" x14ac:dyDescent="0.25">
      <c r="L754" s="157"/>
    </row>
    <row r="755" spans="12:12" x14ac:dyDescent="0.25">
      <c r="L755" s="157"/>
    </row>
    <row r="756" spans="12:12" x14ac:dyDescent="0.25">
      <c r="L756" s="157"/>
    </row>
    <row r="757" spans="12:12" x14ac:dyDescent="0.25">
      <c r="L757" s="157"/>
    </row>
    <row r="758" spans="12:12" x14ac:dyDescent="0.25">
      <c r="L758" s="157"/>
    </row>
    <row r="759" spans="12:12" x14ac:dyDescent="0.25">
      <c r="L759" s="157"/>
    </row>
    <row r="760" spans="12:12" x14ac:dyDescent="0.25">
      <c r="L760" s="157"/>
    </row>
    <row r="761" spans="12:12" x14ac:dyDescent="0.25">
      <c r="L761" s="157"/>
    </row>
    <row r="762" spans="12:12" x14ac:dyDescent="0.25">
      <c r="L762" s="157"/>
    </row>
    <row r="763" spans="12:12" x14ac:dyDescent="0.25">
      <c r="L763" s="157"/>
    </row>
    <row r="764" spans="12:12" x14ac:dyDescent="0.25">
      <c r="L764" s="157"/>
    </row>
    <row r="765" spans="12:12" x14ac:dyDescent="0.25">
      <c r="L765" s="157"/>
    </row>
    <row r="766" spans="12:12" x14ac:dyDescent="0.25">
      <c r="L766" s="157"/>
    </row>
    <row r="767" spans="12:12" x14ac:dyDescent="0.25">
      <c r="L767" s="157"/>
    </row>
    <row r="768" spans="12:12" x14ac:dyDescent="0.25">
      <c r="L768" s="157"/>
    </row>
    <row r="769" spans="12:12" x14ac:dyDescent="0.25">
      <c r="L769" s="157"/>
    </row>
    <row r="770" spans="12:12" x14ac:dyDescent="0.25">
      <c r="L770" s="157"/>
    </row>
    <row r="771" spans="12:12" x14ac:dyDescent="0.25">
      <c r="L771" s="157"/>
    </row>
    <row r="772" spans="12:12" x14ac:dyDescent="0.25">
      <c r="L772" s="157"/>
    </row>
    <row r="773" spans="12:12" x14ac:dyDescent="0.25">
      <c r="L773" s="157"/>
    </row>
    <row r="774" spans="12:12" x14ac:dyDescent="0.25">
      <c r="L774" s="157"/>
    </row>
    <row r="775" spans="12:12" x14ac:dyDescent="0.25">
      <c r="L775" s="157"/>
    </row>
    <row r="776" spans="12:12" x14ac:dyDescent="0.25">
      <c r="L776" s="157"/>
    </row>
    <row r="777" spans="12:12" x14ac:dyDescent="0.25">
      <c r="L777" s="157"/>
    </row>
    <row r="778" spans="12:12" x14ac:dyDescent="0.25">
      <c r="L778" s="157"/>
    </row>
    <row r="779" spans="12:12" x14ac:dyDescent="0.25">
      <c r="L779" s="157"/>
    </row>
    <row r="780" spans="12:12" x14ac:dyDescent="0.25">
      <c r="L780" s="157"/>
    </row>
    <row r="781" spans="12:12" x14ac:dyDescent="0.25">
      <c r="L781" s="157"/>
    </row>
    <row r="782" spans="12:12" x14ac:dyDescent="0.25">
      <c r="L782" s="157"/>
    </row>
    <row r="783" spans="12:12" x14ac:dyDescent="0.25">
      <c r="L783" s="157"/>
    </row>
    <row r="784" spans="12:12" x14ac:dyDescent="0.25">
      <c r="L784" s="157"/>
    </row>
    <row r="785" spans="12:12" x14ac:dyDescent="0.25">
      <c r="L785" s="157"/>
    </row>
    <row r="786" spans="12:12" x14ac:dyDescent="0.25">
      <c r="L786" s="157"/>
    </row>
    <row r="787" spans="12:12" x14ac:dyDescent="0.25">
      <c r="L787" s="157"/>
    </row>
    <row r="788" spans="12:12" x14ac:dyDescent="0.25">
      <c r="L788" s="157"/>
    </row>
    <row r="789" spans="12:12" x14ac:dyDescent="0.25">
      <c r="L789" s="157"/>
    </row>
    <row r="790" spans="12:12" x14ac:dyDescent="0.25">
      <c r="L790" s="157"/>
    </row>
    <row r="791" spans="12:12" x14ac:dyDescent="0.25">
      <c r="L791" s="157"/>
    </row>
    <row r="792" spans="12:12" x14ac:dyDescent="0.25">
      <c r="L792" s="157"/>
    </row>
    <row r="793" spans="12:12" x14ac:dyDescent="0.25">
      <c r="L793" s="157"/>
    </row>
    <row r="794" spans="12:12" x14ac:dyDescent="0.25">
      <c r="L794" s="157"/>
    </row>
    <row r="795" spans="12:12" x14ac:dyDescent="0.25">
      <c r="L795" s="157"/>
    </row>
    <row r="796" spans="12:12" x14ac:dyDescent="0.25">
      <c r="L796" s="157"/>
    </row>
    <row r="797" spans="12:12" x14ac:dyDescent="0.25">
      <c r="L797" s="157"/>
    </row>
    <row r="798" spans="12:12" x14ac:dyDescent="0.25">
      <c r="L798" s="157"/>
    </row>
    <row r="799" spans="12:12" x14ac:dyDescent="0.25">
      <c r="L799" s="157"/>
    </row>
    <row r="800" spans="12:12" x14ac:dyDescent="0.25">
      <c r="L800" s="157"/>
    </row>
    <row r="801" spans="12:12" x14ac:dyDescent="0.25">
      <c r="L801" s="157"/>
    </row>
    <row r="802" spans="12:12" x14ac:dyDescent="0.25">
      <c r="L802" s="157"/>
    </row>
    <row r="803" spans="12:12" x14ac:dyDescent="0.25">
      <c r="L803" s="157"/>
    </row>
    <row r="804" spans="12:12" x14ac:dyDescent="0.25">
      <c r="L804" s="157"/>
    </row>
    <row r="805" spans="12:12" x14ac:dyDescent="0.25">
      <c r="L805" s="157"/>
    </row>
    <row r="806" spans="12:12" x14ac:dyDescent="0.25">
      <c r="L806" s="157"/>
    </row>
    <row r="807" spans="12:12" x14ac:dyDescent="0.25">
      <c r="L807" s="157"/>
    </row>
    <row r="808" spans="12:12" x14ac:dyDescent="0.25">
      <c r="L808" s="157"/>
    </row>
    <row r="809" spans="12:12" x14ac:dyDescent="0.25">
      <c r="L809" s="157"/>
    </row>
    <row r="810" spans="12:12" x14ac:dyDescent="0.25">
      <c r="L810" s="157"/>
    </row>
    <row r="811" spans="12:12" x14ac:dyDescent="0.25">
      <c r="L811" s="157"/>
    </row>
    <row r="812" spans="12:12" x14ac:dyDescent="0.25">
      <c r="L812" s="157"/>
    </row>
    <row r="813" spans="12:12" x14ac:dyDescent="0.25">
      <c r="L813" s="157"/>
    </row>
    <row r="814" spans="12:12" x14ac:dyDescent="0.25">
      <c r="L814" s="157"/>
    </row>
    <row r="815" spans="12:12" x14ac:dyDescent="0.25">
      <c r="L815" s="157"/>
    </row>
    <row r="816" spans="12:12" x14ac:dyDescent="0.25">
      <c r="L816" s="157"/>
    </row>
    <row r="817" spans="12:12" x14ac:dyDescent="0.25">
      <c r="L817" s="157"/>
    </row>
    <row r="818" spans="12:12" x14ac:dyDescent="0.25">
      <c r="L818" s="157"/>
    </row>
    <row r="819" spans="12:12" x14ac:dyDescent="0.25">
      <c r="L819" s="157"/>
    </row>
    <row r="820" spans="12:12" x14ac:dyDescent="0.25">
      <c r="L820" s="157"/>
    </row>
    <row r="821" spans="12:12" x14ac:dyDescent="0.25">
      <c r="L821" s="157"/>
    </row>
    <row r="822" spans="12:12" x14ac:dyDescent="0.25">
      <c r="L822" s="157"/>
    </row>
    <row r="823" spans="12:12" x14ac:dyDescent="0.25">
      <c r="L823" s="157"/>
    </row>
    <row r="824" spans="12:12" x14ac:dyDescent="0.25">
      <c r="L824" s="157"/>
    </row>
    <row r="825" spans="12:12" x14ac:dyDescent="0.25">
      <c r="L825" s="157"/>
    </row>
    <row r="826" spans="12:12" x14ac:dyDescent="0.25">
      <c r="L826" s="157"/>
    </row>
    <row r="827" spans="12:12" x14ac:dyDescent="0.25">
      <c r="L827" s="157"/>
    </row>
    <row r="828" spans="12:12" x14ac:dyDescent="0.25">
      <c r="L828" s="157"/>
    </row>
    <row r="829" spans="12:12" x14ac:dyDescent="0.25">
      <c r="L829" s="157"/>
    </row>
    <row r="830" spans="12:12" x14ac:dyDescent="0.25">
      <c r="L830" s="157"/>
    </row>
    <row r="831" spans="12:12" x14ac:dyDescent="0.25">
      <c r="L831" s="157"/>
    </row>
    <row r="832" spans="12:12" x14ac:dyDescent="0.25">
      <c r="L832" s="157"/>
    </row>
    <row r="833" spans="12:12" x14ac:dyDescent="0.25">
      <c r="L833" s="157"/>
    </row>
    <row r="834" spans="12:12" x14ac:dyDescent="0.25">
      <c r="L834" s="157"/>
    </row>
    <row r="835" spans="12:12" x14ac:dyDescent="0.25">
      <c r="L835" s="157"/>
    </row>
    <row r="836" spans="12:12" x14ac:dyDescent="0.25">
      <c r="L836" s="157"/>
    </row>
    <row r="837" spans="12:12" x14ac:dyDescent="0.25">
      <c r="L837" s="157"/>
    </row>
    <row r="838" spans="12:12" x14ac:dyDescent="0.25">
      <c r="L838" s="157"/>
    </row>
    <row r="839" spans="12:12" x14ac:dyDescent="0.25">
      <c r="L839" s="157"/>
    </row>
    <row r="840" spans="12:12" x14ac:dyDescent="0.25">
      <c r="L840" s="157"/>
    </row>
    <row r="841" spans="12:12" x14ac:dyDescent="0.25">
      <c r="L841" s="157"/>
    </row>
    <row r="842" spans="12:12" x14ac:dyDescent="0.25">
      <c r="L842" s="157"/>
    </row>
    <row r="843" spans="12:12" x14ac:dyDescent="0.25">
      <c r="L843" s="157"/>
    </row>
    <row r="844" spans="12:12" x14ac:dyDescent="0.25">
      <c r="L844" s="157"/>
    </row>
    <row r="845" spans="12:12" x14ac:dyDescent="0.25">
      <c r="L845" s="157"/>
    </row>
    <row r="846" spans="12:12" x14ac:dyDescent="0.25">
      <c r="L846" s="157"/>
    </row>
    <row r="847" spans="12:12" x14ac:dyDescent="0.25">
      <c r="L847" s="157"/>
    </row>
    <row r="848" spans="12:12" x14ac:dyDescent="0.25">
      <c r="L848" s="157"/>
    </row>
    <row r="849" spans="12:12" x14ac:dyDescent="0.25">
      <c r="L849" s="157"/>
    </row>
    <row r="850" spans="12:12" x14ac:dyDescent="0.25">
      <c r="L850" s="157"/>
    </row>
    <row r="851" spans="12:12" x14ac:dyDescent="0.25">
      <c r="L851" s="157"/>
    </row>
    <row r="852" spans="12:12" x14ac:dyDescent="0.25">
      <c r="L852" s="157"/>
    </row>
    <row r="853" spans="12:12" x14ac:dyDescent="0.25">
      <c r="L853" s="157"/>
    </row>
    <row r="854" spans="12:12" x14ac:dyDescent="0.25">
      <c r="L854" s="157"/>
    </row>
    <row r="855" spans="12:12" x14ac:dyDescent="0.25">
      <c r="L855" s="157"/>
    </row>
    <row r="856" spans="12:12" x14ac:dyDescent="0.25">
      <c r="L856" s="157"/>
    </row>
    <row r="857" spans="12:12" x14ac:dyDescent="0.25">
      <c r="L857" s="157"/>
    </row>
    <row r="858" spans="12:12" x14ac:dyDescent="0.25">
      <c r="L858" s="157"/>
    </row>
    <row r="859" spans="12:12" x14ac:dyDescent="0.25">
      <c r="L859" s="157"/>
    </row>
    <row r="860" spans="12:12" x14ac:dyDescent="0.25">
      <c r="L860" s="157"/>
    </row>
    <row r="861" spans="12:12" x14ac:dyDescent="0.25">
      <c r="L861" s="157"/>
    </row>
    <row r="862" spans="12:12" x14ac:dyDescent="0.25">
      <c r="L862" s="157"/>
    </row>
    <row r="863" spans="12:12" x14ac:dyDescent="0.25">
      <c r="L863" s="157"/>
    </row>
    <row r="864" spans="12:12" x14ac:dyDescent="0.25">
      <c r="L864" s="157"/>
    </row>
    <row r="865" spans="12:12" x14ac:dyDescent="0.25">
      <c r="L865" s="157"/>
    </row>
    <row r="866" spans="12:12" x14ac:dyDescent="0.25">
      <c r="L866" s="157"/>
    </row>
    <row r="867" spans="12:12" x14ac:dyDescent="0.25">
      <c r="L867" s="157"/>
    </row>
    <row r="868" spans="12:12" x14ac:dyDescent="0.25">
      <c r="L868" s="157"/>
    </row>
    <row r="869" spans="12:12" x14ac:dyDescent="0.25">
      <c r="L869" s="157"/>
    </row>
    <row r="870" spans="12:12" x14ac:dyDescent="0.25">
      <c r="L870" s="157"/>
    </row>
    <row r="871" spans="12:12" x14ac:dyDescent="0.25">
      <c r="L871" s="157"/>
    </row>
    <row r="872" spans="12:12" x14ac:dyDescent="0.25">
      <c r="L872" s="157"/>
    </row>
    <row r="873" spans="12:12" x14ac:dyDescent="0.25">
      <c r="L873" s="157"/>
    </row>
    <row r="874" spans="12:12" x14ac:dyDescent="0.25">
      <c r="L874" s="157"/>
    </row>
    <row r="875" spans="12:12" x14ac:dyDescent="0.25">
      <c r="L875" s="157"/>
    </row>
    <row r="876" spans="12:12" x14ac:dyDescent="0.25">
      <c r="L876" s="157"/>
    </row>
    <row r="877" spans="12:12" x14ac:dyDescent="0.25">
      <c r="L877" s="157"/>
    </row>
    <row r="878" spans="12:12" x14ac:dyDescent="0.25">
      <c r="L878" s="157"/>
    </row>
    <row r="879" spans="12:12" x14ac:dyDescent="0.25">
      <c r="L879" s="157"/>
    </row>
    <row r="880" spans="12:12" x14ac:dyDescent="0.25">
      <c r="L880" s="157"/>
    </row>
    <row r="881" spans="12:12" x14ac:dyDescent="0.25">
      <c r="L881" s="157"/>
    </row>
    <row r="882" spans="12:12" x14ac:dyDescent="0.25">
      <c r="L882" s="157"/>
    </row>
    <row r="883" spans="12:12" x14ac:dyDescent="0.25">
      <c r="L883" s="157"/>
    </row>
    <row r="884" spans="12:12" x14ac:dyDescent="0.25">
      <c r="L884" s="157"/>
    </row>
    <row r="885" spans="12:12" x14ac:dyDescent="0.25">
      <c r="L885" s="157"/>
    </row>
    <row r="886" spans="12:12" x14ac:dyDescent="0.25">
      <c r="L886" s="157"/>
    </row>
    <row r="887" spans="12:12" x14ac:dyDescent="0.25">
      <c r="L887" s="157"/>
    </row>
    <row r="888" spans="12:12" x14ac:dyDescent="0.25">
      <c r="L888" s="157"/>
    </row>
    <row r="889" spans="12:12" x14ac:dyDescent="0.25">
      <c r="L889" s="157"/>
    </row>
    <row r="890" spans="12:12" x14ac:dyDescent="0.25">
      <c r="L890" s="157"/>
    </row>
    <row r="891" spans="12:12" x14ac:dyDescent="0.25">
      <c r="L891" s="157"/>
    </row>
    <row r="892" spans="12:12" x14ac:dyDescent="0.25">
      <c r="L892" s="157"/>
    </row>
    <row r="893" spans="12:12" x14ac:dyDescent="0.25">
      <c r="L893" s="157"/>
    </row>
    <row r="894" spans="12:12" x14ac:dyDescent="0.25">
      <c r="L894" s="157"/>
    </row>
    <row r="895" spans="12:12" x14ac:dyDescent="0.25">
      <c r="L895" s="157"/>
    </row>
    <row r="896" spans="12:12" x14ac:dyDescent="0.25">
      <c r="L896" s="157"/>
    </row>
    <row r="897" spans="12:12" x14ac:dyDescent="0.25">
      <c r="L897" s="157"/>
    </row>
    <row r="898" spans="12:12" x14ac:dyDescent="0.25">
      <c r="L898" s="157"/>
    </row>
    <row r="899" spans="12:12" x14ac:dyDescent="0.25">
      <c r="L899" s="157"/>
    </row>
    <row r="900" spans="12:12" x14ac:dyDescent="0.25">
      <c r="L900" s="157"/>
    </row>
    <row r="901" spans="12:12" x14ac:dyDescent="0.25">
      <c r="L901" s="157"/>
    </row>
    <row r="902" spans="12:12" x14ac:dyDescent="0.25">
      <c r="L902" s="157"/>
    </row>
    <row r="903" spans="12:12" x14ac:dyDescent="0.25">
      <c r="L903" s="157"/>
    </row>
    <row r="904" spans="12:12" x14ac:dyDescent="0.25">
      <c r="L904" s="157"/>
    </row>
    <row r="905" spans="12:12" x14ac:dyDescent="0.25">
      <c r="L905" s="157"/>
    </row>
    <row r="906" spans="12:12" x14ac:dyDescent="0.25">
      <c r="L906" s="157"/>
    </row>
    <row r="907" spans="12:12" x14ac:dyDescent="0.25">
      <c r="L907" s="157"/>
    </row>
    <row r="908" spans="12:12" x14ac:dyDescent="0.25">
      <c r="L908" s="157"/>
    </row>
    <row r="909" spans="12:12" x14ac:dyDescent="0.25">
      <c r="L909" s="157"/>
    </row>
    <row r="910" spans="12:12" x14ac:dyDescent="0.25">
      <c r="L910" s="157"/>
    </row>
    <row r="911" spans="12:12" x14ac:dyDescent="0.25">
      <c r="L911" s="157"/>
    </row>
    <row r="912" spans="12:12" x14ac:dyDescent="0.25">
      <c r="L912" s="157"/>
    </row>
    <row r="913" spans="12:12" x14ac:dyDescent="0.25">
      <c r="L913" s="157"/>
    </row>
    <row r="914" spans="12:12" x14ac:dyDescent="0.25">
      <c r="L914" s="157"/>
    </row>
    <row r="915" spans="12:12" x14ac:dyDescent="0.25">
      <c r="L915" s="157"/>
    </row>
    <row r="916" spans="12:12" x14ac:dyDescent="0.25">
      <c r="L916" s="157"/>
    </row>
    <row r="917" spans="12:12" x14ac:dyDescent="0.25">
      <c r="L917" s="157"/>
    </row>
    <row r="918" spans="12:12" x14ac:dyDescent="0.25">
      <c r="L918" s="157"/>
    </row>
    <row r="919" spans="12:12" x14ac:dyDescent="0.25">
      <c r="L919" s="157"/>
    </row>
    <row r="920" spans="12:12" x14ac:dyDescent="0.25">
      <c r="L920" s="157"/>
    </row>
    <row r="921" spans="12:12" x14ac:dyDescent="0.25">
      <c r="L921" s="157"/>
    </row>
    <row r="922" spans="12:12" x14ac:dyDescent="0.25">
      <c r="L922" s="157"/>
    </row>
    <row r="923" spans="12:12" x14ac:dyDescent="0.25">
      <c r="L923" s="157"/>
    </row>
    <row r="924" spans="12:12" x14ac:dyDescent="0.25">
      <c r="L924" s="157"/>
    </row>
    <row r="925" spans="12:12" x14ac:dyDescent="0.25">
      <c r="L925" s="157"/>
    </row>
    <row r="926" spans="12:12" x14ac:dyDescent="0.25">
      <c r="L926" s="157"/>
    </row>
    <row r="927" spans="12:12" x14ac:dyDescent="0.25">
      <c r="L927" s="157"/>
    </row>
    <row r="928" spans="12:12" x14ac:dyDescent="0.25">
      <c r="L928" s="157"/>
    </row>
    <row r="929" spans="12:12" x14ac:dyDescent="0.25">
      <c r="L929" s="157"/>
    </row>
    <row r="930" spans="12:12" x14ac:dyDescent="0.25">
      <c r="L930" s="157"/>
    </row>
    <row r="931" spans="12:12" x14ac:dyDescent="0.25">
      <c r="L931" s="157"/>
    </row>
    <row r="932" spans="12:12" x14ac:dyDescent="0.25">
      <c r="L932" s="157"/>
    </row>
    <row r="933" spans="12:12" x14ac:dyDescent="0.25">
      <c r="L933" s="157"/>
    </row>
    <row r="934" spans="12:12" x14ac:dyDescent="0.25">
      <c r="L934" s="157"/>
    </row>
    <row r="935" spans="12:12" x14ac:dyDescent="0.25">
      <c r="L935" s="157"/>
    </row>
    <row r="936" spans="12:12" x14ac:dyDescent="0.25">
      <c r="L936" s="157"/>
    </row>
    <row r="937" spans="12:12" x14ac:dyDescent="0.25">
      <c r="L937" s="157"/>
    </row>
    <row r="938" spans="12:12" x14ac:dyDescent="0.25">
      <c r="L938" s="157"/>
    </row>
    <row r="939" spans="12:12" x14ac:dyDescent="0.25">
      <c r="L939" s="157"/>
    </row>
    <row r="940" spans="12:12" x14ac:dyDescent="0.25">
      <c r="L940" s="157"/>
    </row>
    <row r="941" spans="12:12" x14ac:dyDescent="0.25">
      <c r="L941" s="157"/>
    </row>
    <row r="942" spans="12:12" x14ac:dyDescent="0.25">
      <c r="L942" s="157"/>
    </row>
    <row r="943" spans="12:12" x14ac:dyDescent="0.25">
      <c r="L943" s="157"/>
    </row>
    <row r="944" spans="12:12" x14ac:dyDescent="0.25">
      <c r="L944" s="157"/>
    </row>
    <row r="945" spans="12:12" x14ac:dyDescent="0.25">
      <c r="L945" s="157"/>
    </row>
    <row r="946" spans="12:12" x14ac:dyDescent="0.25">
      <c r="L946" s="157"/>
    </row>
    <row r="947" spans="12:12" x14ac:dyDescent="0.25">
      <c r="L947" s="157"/>
    </row>
    <row r="948" spans="12:12" x14ac:dyDescent="0.25">
      <c r="L948" s="157"/>
    </row>
    <row r="949" spans="12:12" x14ac:dyDescent="0.25">
      <c r="L949" s="157"/>
    </row>
    <row r="950" spans="12:12" x14ac:dyDescent="0.25">
      <c r="L950" s="157"/>
    </row>
    <row r="951" spans="12:12" x14ac:dyDescent="0.25">
      <c r="L951" s="157"/>
    </row>
    <row r="952" spans="12:12" x14ac:dyDescent="0.25">
      <c r="L952" s="157"/>
    </row>
    <row r="953" spans="12:12" x14ac:dyDescent="0.25">
      <c r="L953" s="157"/>
    </row>
    <row r="954" spans="12:12" x14ac:dyDescent="0.25">
      <c r="L954" s="157"/>
    </row>
    <row r="955" spans="12:12" x14ac:dyDescent="0.25">
      <c r="L955" s="157"/>
    </row>
    <row r="956" spans="12:12" x14ac:dyDescent="0.25">
      <c r="L956" s="157"/>
    </row>
    <row r="957" spans="12:12" x14ac:dyDescent="0.25">
      <c r="L957" s="157"/>
    </row>
    <row r="958" spans="12:12" x14ac:dyDescent="0.25">
      <c r="L958" s="157"/>
    </row>
    <row r="959" spans="12:12" x14ac:dyDescent="0.25">
      <c r="L959" s="157"/>
    </row>
    <row r="960" spans="12:12" x14ac:dyDescent="0.25">
      <c r="L960" s="157"/>
    </row>
    <row r="961" spans="12:12" x14ac:dyDescent="0.25">
      <c r="L961" s="157"/>
    </row>
    <row r="962" spans="12:12" x14ac:dyDescent="0.25">
      <c r="L962" s="157"/>
    </row>
    <row r="963" spans="12:12" x14ac:dyDescent="0.25">
      <c r="L963" s="157"/>
    </row>
    <row r="964" spans="12:12" x14ac:dyDescent="0.25">
      <c r="L964" s="157"/>
    </row>
    <row r="965" spans="12:12" x14ac:dyDescent="0.25">
      <c r="L965" s="157"/>
    </row>
    <row r="966" spans="12:12" x14ac:dyDescent="0.25">
      <c r="L966" s="157"/>
    </row>
    <row r="967" spans="12:12" x14ac:dyDescent="0.25">
      <c r="L967" s="157"/>
    </row>
    <row r="968" spans="12:12" x14ac:dyDescent="0.25">
      <c r="L968" s="157"/>
    </row>
    <row r="969" spans="12:12" x14ac:dyDescent="0.25">
      <c r="L969" s="157"/>
    </row>
    <row r="970" spans="12:12" x14ac:dyDescent="0.25">
      <c r="L970" s="157"/>
    </row>
    <row r="971" spans="12:12" x14ac:dyDescent="0.25">
      <c r="L971" s="157"/>
    </row>
    <row r="972" spans="12:12" x14ac:dyDescent="0.25">
      <c r="L972" s="157"/>
    </row>
    <row r="973" spans="12:12" x14ac:dyDescent="0.25">
      <c r="L973" s="157"/>
    </row>
    <row r="974" spans="12:12" x14ac:dyDescent="0.25">
      <c r="L974" s="157"/>
    </row>
    <row r="975" spans="12:12" x14ac:dyDescent="0.25">
      <c r="L975" s="157"/>
    </row>
    <row r="976" spans="12:12" x14ac:dyDescent="0.25">
      <c r="L976" s="157"/>
    </row>
    <row r="977" spans="12:12" x14ac:dyDescent="0.25">
      <c r="L977" s="157"/>
    </row>
    <row r="978" spans="12:12" x14ac:dyDescent="0.25">
      <c r="L978" s="157"/>
    </row>
    <row r="979" spans="12:12" x14ac:dyDescent="0.25">
      <c r="L979" s="157"/>
    </row>
    <row r="980" spans="12:12" x14ac:dyDescent="0.25">
      <c r="L980" s="157"/>
    </row>
    <row r="981" spans="12:12" x14ac:dyDescent="0.25">
      <c r="L981" s="157"/>
    </row>
    <row r="982" spans="12:12" x14ac:dyDescent="0.25">
      <c r="L982" s="157"/>
    </row>
    <row r="983" spans="12:12" x14ac:dyDescent="0.25">
      <c r="L983" s="157"/>
    </row>
    <row r="984" spans="12:12" x14ac:dyDescent="0.25">
      <c r="L984" s="157"/>
    </row>
    <row r="985" spans="12:12" x14ac:dyDescent="0.25">
      <c r="L985" s="157"/>
    </row>
    <row r="986" spans="12:12" x14ac:dyDescent="0.25">
      <c r="L986" s="157"/>
    </row>
    <row r="987" spans="12:12" x14ac:dyDescent="0.25">
      <c r="L987" s="157"/>
    </row>
    <row r="988" spans="12:12" x14ac:dyDescent="0.25">
      <c r="L988" s="157"/>
    </row>
    <row r="989" spans="12:12" x14ac:dyDescent="0.25">
      <c r="L989" s="157"/>
    </row>
    <row r="990" spans="12:12" x14ac:dyDescent="0.25">
      <c r="L990" s="157"/>
    </row>
    <row r="991" spans="12:12" x14ac:dyDescent="0.25">
      <c r="L991" s="157"/>
    </row>
    <row r="992" spans="12:12" x14ac:dyDescent="0.25">
      <c r="L992" s="157"/>
    </row>
    <row r="993" spans="12:12" x14ac:dyDescent="0.25">
      <c r="L993" s="157"/>
    </row>
    <row r="994" spans="12:12" x14ac:dyDescent="0.25">
      <c r="L994" s="157"/>
    </row>
    <row r="995" spans="12:12" x14ac:dyDescent="0.25">
      <c r="L995" s="157"/>
    </row>
    <row r="996" spans="12:12" x14ac:dyDescent="0.25">
      <c r="L996" s="157"/>
    </row>
    <row r="997" spans="12:12" x14ac:dyDescent="0.25">
      <c r="L997" s="157"/>
    </row>
    <row r="998" spans="12:12" x14ac:dyDescent="0.25">
      <c r="L998" s="157"/>
    </row>
    <row r="999" spans="12:12" x14ac:dyDescent="0.25">
      <c r="L999" s="157"/>
    </row>
    <row r="1000" spans="12:12" x14ac:dyDescent="0.25">
      <c r="L1000" s="157"/>
    </row>
    <row r="1001" spans="12:12" x14ac:dyDescent="0.25">
      <c r="L1001" s="157"/>
    </row>
    <row r="1002" spans="12:12" x14ac:dyDescent="0.25">
      <c r="L1002" s="157"/>
    </row>
    <row r="1003" spans="12:12" x14ac:dyDescent="0.25">
      <c r="L1003" s="157"/>
    </row>
    <row r="1004" spans="12:12" x14ac:dyDescent="0.25">
      <c r="L1004" s="157"/>
    </row>
    <row r="1005" spans="12:12" x14ac:dyDescent="0.25">
      <c r="L1005" s="157"/>
    </row>
    <row r="1006" spans="12:12" x14ac:dyDescent="0.25">
      <c r="L1006" s="157"/>
    </row>
    <row r="1007" spans="12:12" x14ac:dyDescent="0.25">
      <c r="L1007" s="157"/>
    </row>
    <row r="1008" spans="12:12" x14ac:dyDescent="0.25">
      <c r="L1008" s="157"/>
    </row>
    <row r="1009" spans="12:12" x14ac:dyDescent="0.25">
      <c r="L1009" s="157"/>
    </row>
    <row r="1010" spans="12:12" x14ac:dyDescent="0.25">
      <c r="L1010" s="157"/>
    </row>
    <row r="1011" spans="12:12" x14ac:dyDescent="0.25">
      <c r="L1011" s="157"/>
    </row>
    <row r="1012" spans="12:12" x14ac:dyDescent="0.25">
      <c r="L1012" s="157"/>
    </row>
    <row r="1013" spans="12:12" x14ac:dyDescent="0.25">
      <c r="L1013" s="157"/>
    </row>
    <row r="1014" spans="12:12" x14ac:dyDescent="0.25">
      <c r="L1014" s="157"/>
    </row>
    <row r="1015" spans="12:12" x14ac:dyDescent="0.25">
      <c r="L1015" s="157"/>
    </row>
    <row r="1016" spans="12:12" x14ac:dyDescent="0.25">
      <c r="L1016" s="157"/>
    </row>
    <row r="1017" spans="12:12" x14ac:dyDescent="0.25">
      <c r="L1017" s="157"/>
    </row>
    <row r="1018" spans="12:12" x14ac:dyDescent="0.25">
      <c r="L1018" s="157"/>
    </row>
    <row r="1019" spans="12:12" x14ac:dyDescent="0.25">
      <c r="L1019" s="157"/>
    </row>
    <row r="1020" spans="12:12" x14ac:dyDescent="0.25">
      <c r="L1020" s="157"/>
    </row>
    <row r="1021" spans="12:12" x14ac:dyDescent="0.25">
      <c r="L1021" s="157"/>
    </row>
    <row r="1022" spans="12:12" x14ac:dyDescent="0.25">
      <c r="L1022" s="157"/>
    </row>
    <row r="1023" spans="12:12" x14ac:dyDescent="0.25">
      <c r="L1023" s="157"/>
    </row>
    <row r="1024" spans="12:12" x14ac:dyDescent="0.25">
      <c r="L1024" s="157"/>
    </row>
    <row r="1025" spans="12:12" x14ac:dyDescent="0.25">
      <c r="L1025" s="157"/>
    </row>
    <row r="1026" spans="12:12" x14ac:dyDescent="0.25">
      <c r="L1026" s="157"/>
    </row>
    <row r="1027" spans="12:12" x14ac:dyDescent="0.25">
      <c r="L1027" s="157"/>
    </row>
    <row r="1028" spans="12:12" x14ac:dyDescent="0.25">
      <c r="L1028" s="157"/>
    </row>
    <row r="1029" spans="12:12" x14ac:dyDescent="0.25">
      <c r="L1029" s="157"/>
    </row>
    <row r="1030" spans="12:12" x14ac:dyDescent="0.25">
      <c r="L1030" s="157"/>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84"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O360"/>
  <sheetViews>
    <sheetView topLeftCell="A3" zoomScaleNormal="100" zoomScaleSheetLayoutView="75" workbookViewId="0">
      <selection activeCell="B9" sqref="B9"/>
    </sheetView>
  </sheetViews>
  <sheetFormatPr baseColWidth="10" defaultColWidth="11.44140625" defaultRowHeight="13.8" x14ac:dyDescent="0.25"/>
  <cols>
    <col min="1" max="1" width="4.6640625" style="154" customWidth="1"/>
    <col min="2" max="2" width="64.88671875" style="129" customWidth="1"/>
    <col min="3" max="4" width="10.5546875" style="162" customWidth="1"/>
    <col min="5" max="5" width="10.5546875" style="157" customWidth="1"/>
    <col min="6" max="8" width="10.5546875" style="129" customWidth="1"/>
    <col min="9" max="11" width="10.5546875" style="157" customWidth="1"/>
    <col min="12" max="12" width="10.5546875" style="130" customWidth="1"/>
    <col min="13" max="13" width="10" style="130" customWidth="1"/>
    <col min="14" max="14" width="11.44140625" style="123"/>
    <col min="15" max="15" width="0" style="123" hidden="1" customWidth="1"/>
    <col min="16" max="16384" width="11.44140625" style="123"/>
  </cols>
  <sheetData>
    <row r="1" spans="1:15" ht="15" customHeight="1" x14ac:dyDescent="0.25">
      <c r="A1" s="159" t="s">
        <v>1038</v>
      </c>
      <c r="B1" s="118" t="s">
        <v>379</v>
      </c>
      <c r="C1" s="119" t="s">
        <v>1456</v>
      </c>
      <c r="D1" s="120" t="s">
        <v>1457</v>
      </c>
      <c r="E1" s="121" t="s">
        <v>1456</v>
      </c>
      <c r="F1" s="122" t="s">
        <v>1457</v>
      </c>
      <c r="G1" s="119" t="s">
        <v>1456</v>
      </c>
      <c r="H1" s="120" t="s">
        <v>1457</v>
      </c>
      <c r="I1" s="121" t="s">
        <v>1456</v>
      </c>
      <c r="J1" s="122" t="s">
        <v>1457</v>
      </c>
      <c r="K1" s="119" t="s">
        <v>1456</v>
      </c>
      <c r="L1" s="120" t="s">
        <v>1457</v>
      </c>
      <c r="M1" s="166"/>
      <c r="O1" s="123" t="s">
        <v>1369</v>
      </c>
    </row>
    <row r="2" spans="1:15" ht="24.75" customHeight="1" x14ac:dyDescent="0.25">
      <c r="A2" s="160"/>
      <c r="B2" s="124"/>
      <c r="C2" s="287" t="s">
        <v>1375</v>
      </c>
      <c r="D2" s="288"/>
      <c r="E2" s="289" t="s">
        <v>1376</v>
      </c>
      <c r="F2" s="289"/>
      <c r="G2" s="287" t="s">
        <v>1377</v>
      </c>
      <c r="H2" s="288"/>
      <c r="I2" s="289" t="s">
        <v>1378</v>
      </c>
      <c r="J2" s="289"/>
      <c r="K2" s="290" t="s">
        <v>1379</v>
      </c>
      <c r="L2" s="291"/>
      <c r="M2" s="167"/>
      <c r="O2" s="123" t="s">
        <v>1379</v>
      </c>
    </row>
    <row r="3" spans="1:15" ht="20.100000000000001" customHeight="1" x14ac:dyDescent="0.25">
      <c r="A3" s="161"/>
      <c r="B3" s="125"/>
      <c r="C3" s="284" t="str">
        <f>'I (UNO)'!C3</f>
        <v>BÁSICO</v>
      </c>
      <c r="D3" s="285"/>
      <c r="E3" s="286" t="str">
        <f>'I (UNO)'!E3</f>
        <v>BÁSICO</v>
      </c>
      <c r="F3" s="286"/>
      <c r="G3" s="284" t="str">
        <f>'I (UNO)'!G3</f>
        <v>BÁSICO</v>
      </c>
      <c r="H3" s="285"/>
      <c r="I3" s="286" t="s">
        <v>862</v>
      </c>
      <c r="J3" s="286"/>
      <c r="K3" s="284" t="str">
        <f>'I (UNO)'!K3</f>
        <v>BÁSICO</v>
      </c>
      <c r="L3" s="285"/>
      <c r="M3" s="171"/>
      <c r="N3" s="180"/>
      <c r="O3" s="123" t="s">
        <v>862</v>
      </c>
    </row>
    <row r="4" spans="1:15" ht="55.2" customHeight="1" x14ac:dyDescent="0.25">
      <c r="A4" s="126"/>
      <c r="B4" s="150" t="s">
        <v>852</v>
      </c>
      <c r="C4" s="127"/>
      <c r="D4" s="181"/>
      <c r="E4" s="129"/>
      <c r="F4" s="130"/>
      <c r="G4" s="131"/>
      <c r="H4" s="132"/>
      <c r="I4" s="129"/>
      <c r="J4" s="133"/>
      <c r="K4" s="131"/>
      <c r="L4" s="132"/>
      <c r="O4" s="163"/>
    </row>
    <row r="5" spans="1:15" ht="24.9" customHeight="1" x14ac:dyDescent="0.25">
      <c r="A5" s="126"/>
      <c r="B5" s="150" t="s">
        <v>1052</v>
      </c>
      <c r="C5" s="127"/>
      <c r="D5" s="181"/>
      <c r="E5" s="129"/>
      <c r="F5" s="130"/>
      <c r="G5" s="131"/>
      <c r="H5" s="132"/>
      <c r="I5" s="129"/>
      <c r="J5" s="133"/>
      <c r="K5" s="131"/>
      <c r="L5" s="132"/>
    </row>
    <row r="6" spans="1:15" ht="25.5" customHeight="1" x14ac:dyDescent="0.25">
      <c r="A6" s="126"/>
      <c r="B6" s="151" t="s">
        <v>340</v>
      </c>
      <c r="C6" s="127"/>
      <c r="D6" s="181"/>
      <c r="E6" s="129"/>
      <c r="F6" s="130"/>
      <c r="G6" s="131"/>
      <c r="H6" s="132"/>
      <c r="I6" s="129"/>
      <c r="J6" s="133"/>
      <c r="K6" s="131"/>
      <c r="L6" s="132"/>
    </row>
    <row r="7" spans="1:15" x14ac:dyDescent="0.25">
      <c r="A7" s="126"/>
      <c r="B7" s="166" t="s">
        <v>868</v>
      </c>
      <c r="C7" s="127"/>
      <c r="D7" s="181"/>
      <c r="E7" s="129"/>
      <c r="F7" s="130"/>
      <c r="G7" s="131"/>
      <c r="H7" s="132"/>
      <c r="I7" s="129"/>
      <c r="J7" s="133"/>
      <c r="K7" s="131"/>
      <c r="L7" s="132"/>
    </row>
    <row r="8" spans="1:15" x14ac:dyDescent="0.25">
      <c r="A8" s="135">
        <v>1</v>
      </c>
      <c r="B8" s="148" t="s">
        <v>912</v>
      </c>
      <c r="C8" s="136">
        <f>O8*1.055</f>
        <v>32646.014177457397</v>
      </c>
      <c r="D8" s="137">
        <f>C8/8</f>
        <v>4080.7517721821746</v>
      </c>
      <c r="E8" s="138">
        <f>C8*1.02</f>
        <v>33298.934461006545</v>
      </c>
      <c r="F8" s="139">
        <f>E8/8</f>
        <v>4162.3668076258182</v>
      </c>
      <c r="G8" s="140">
        <f>E8*1.02</f>
        <v>33964.913150226675</v>
      </c>
      <c r="H8" s="137">
        <f>G8/8</f>
        <v>4245.6141437783344</v>
      </c>
      <c r="I8" s="138">
        <f>G8*1.017</f>
        <v>34542.316673780522</v>
      </c>
      <c r="J8" s="139">
        <f>I8/8</f>
        <v>4317.7895842225653</v>
      </c>
      <c r="K8" s="140">
        <f>I8*1.015</f>
        <v>35060.451423887229</v>
      </c>
      <c r="L8" s="137">
        <f>K8/8</f>
        <v>4382.5564279859036</v>
      </c>
      <c r="M8" s="144"/>
      <c r="O8" s="123">
        <v>30944.089267732132</v>
      </c>
    </row>
    <row r="9" spans="1:15" x14ac:dyDescent="0.25">
      <c r="A9" s="126"/>
      <c r="B9" s="109" t="s">
        <v>238</v>
      </c>
      <c r="C9" s="141"/>
      <c r="D9" s="182"/>
      <c r="E9" s="143"/>
      <c r="F9" s="144"/>
      <c r="G9" s="145"/>
      <c r="H9" s="146"/>
      <c r="I9" s="143"/>
      <c r="J9" s="147"/>
      <c r="K9" s="145"/>
      <c r="L9" s="146"/>
      <c r="M9" s="144"/>
    </row>
    <row r="10" spans="1:15" x14ac:dyDescent="0.25">
      <c r="A10" s="126"/>
      <c r="B10" s="152" t="s">
        <v>506</v>
      </c>
      <c r="C10" s="141"/>
      <c r="D10" s="182"/>
      <c r="E10" s="143"/>
      <c r="F10" s="144"/>
      <c r="G10" s="145"/>
      <c r="H10" s="146"/>
      <c r="I10" s="143"/>
      <c r="J10" s="147"/>
      <c r="K10" s="145"/>
      <c r="L10" s="146"/>
      <c r="M10" s="144"/>
    </row>
    <row r="11" spans="1:15" ht="27.6" x14ac:dyDescent="0.25">
      <c r="A11" s="126"/>
      <c r="B11" s="151" t="s">
        <v>578</v>
      </c>
      <c r="C11" s="141"/>
      <c r="D11" s="182"/>
      <c r="E11" s="143"/>
      <c r="F11" s="144"/>
      <c r="G11" s="145"/>
      <c r="H11" s="146"/>
      <c r="I11" s="143"/>
      <c r="J11" s="147"/>
      <c r="K11" s="145"/>
      <c r="L11" s="146"/>
      <c r="M11" s="144"/>
    </row>
    <row r="12" spans="1:15" x14ac:dyDescent="0.25">
      <c r="A12" s="126"/>
      <c r="B12" s="152" t="s">
        <v>507</v>
      </c>
      <c r="C12" s="141"/>
      <c r="D12" s="182"/>
      <c r="E12" s="143"/>
      <c r="F12" s="144"/>
      <c r="G12" s="145"/>
      <c r="H12" s="146"/>
      <c r="I12" s="143"/>
      <c r="J12" s="147"/>
      <c r="K12" s="145"/>
      <c r="L12" s="146"/>
      <c r="M12" s="144"/>
    </row>
    <row r="13" spans="1:15" ht="27.6" x14ac:dyDescent="0.25">
      <c r="A13" s="126"/>
      <c r="B13" s="151" t="s">
        <v>668</v>
      </c>
      <c r="C13" s="141"/>
      <c r="D13" s="182"/>
      <c r="E13" s="143"/>
      <c r="F13" s="144"/>
      <c r="G13" s="145"/>
      <c r="H13" s="146"/>
      <c r="I13" s="143"/>
      <c r="J13" s="147"/>
      <c r="K13" s="145"/>
      <c r="L13" s="146"/>
      <c r="M13" s="144"/>
    </row>
    <row r="14" spans="1:15" x14ac:dyDescent="0.25">
      <c r="A14" s="126"/>
      <c r="B14" s="152" t="s">
        <v>579</v>
      </c>
      <c r="C14" s="141"/>
      <c r="D14" s="182"/>
      <c r="E14" s="143"/>
      <c r="F14" s="144"/>
      <c r="G14" s="145"/>
      <c r="H14" s="146"/>
      <c r="I14" s="143"/>
      <c r="J14" s="147"/>
      <c r="K14" s="145"/>
      <c r="L14" s="146"/>
      <c r="M14" s="144"/>
    </row>
    <row r="15" spans="1:15" x14ac:dyDescent="0.25">
      <c r="A15" s="126"/>
      <c r="B15" s="152" t="s">
        <v>129</v>
      </c>
      <c r="C15" s="141"/>
      <c r="D15" s="182"/>
      <c r="E15" s="143"/>
      <c r="F15" s="144"/>
      <c r="G15" s="145"/>
      <c r="H15" s="146"/>
      <c r="I15" s="143"/>
      <c r="J15" s="147"/>
      <c r="K15" s="145"/>
      <c r="L15" s="146"/>
      <c r="M15" s="144"/>
    </row>
    <row r="16" spans="1:15" x14ac:dyDescent="0.25">
      <c r="A16" s="126"/>
      <c r="B16" s="152" t="s">
        <v>130</v>
      </c>
      <c r="C16" s="141"/>
      <c r="D16" s="182"/>
      <c r="E16" s="143"/>
      <c r="F16" s="144"/>
      <c r="G16" s="145"/>
      <c r="H16" s="146"/>
      <c r="I16" s="143"/>
      <c r="J16" s="147"/>
      <c r="K16" s="145"/>
      <c r="L16" s="146"/>
      <c r="M16" s="144"/>
    </row>
    <row r="17" spans="1:15" x14ac:dyDescent="0.25">
      <c r="A17" s="135" t="s">
        <v>523</v>
      </c>
      <c r="B17" s="148" t="s">
        <v>526</v>
      </c>
      <c r="C17" s="136">
        <f t="shared" ref="C17:C44" si="0">O17*1.055</f>
        <v>32646.014177457397</v>
      </c>
      <c r="D17" s="137">
        <f>C17/8</f>
        <v>4080.7517721821746</v>
      </c>
      <c r="E17" s="138">
        <f>C17*1.02</f>
        <v>33298.934461006545</v>
      </c>
      <c r="F17" s="139">
        <f>E17/8</f>
        <v>4162.3668076258182</v>
      </c>
      <c r="G17" s="140">
        <f t="shared" ref="G17" si="1">E17*1.02</f>
        <v>33964.913150226675</v>
      </c>
      <c r="H17" s="137">
        <f>G17/8</f>
        <v>4245.6141437783344</v>
      </c>
      <c r="I17" s="138">
        <f t="shared" ref="I17:I44" si="2">G17*1.017</f>
        <v>34542.316673780522</v>
      </c>
      <c r="J17" s="139">
        <f>I17/8</f>
        <v>4317.7895842225653</v>
      </c>
      <c r="K17" s="140">
        <f t="shared" ref="K17:K44" si="3">I17*1.015</f>
        <v>35060.451423887229</v>
      </c>
      <c r="L17" s="137">
        <f>K17/8</f>
        <v>4382.5564279859036</v>
      </c>
      <c r="M17" s="144"/>
      <c r="O17" s="123">
        <v>30944.089267732132</v>
      </c>
    </row>
    <row r="18" spans="1:15" x14ac:dyDescent="0.25">
      <c r="A18" s="126"/>
      <c r="B18" s="152" t="s">
        <v>29</v>
      </c>
      <c r="C18" s="141"/>
      <c r="D18" s="182"/>
      <c r="E18" s="143"/>
      <c r="F18" s="144"/>
      <c r="G18" s="145"/>
      <c r="H18" s="146"/>
      <c r="I18" s="143"/>
      <c r="J18" s="147"/>
      <c r="K18" s="145"/>
      <c r="L18" s="146"/>
      <c r="M18" s="144"/>
    </row>
    <row r="19" spans="1:15" ht="24.75" customHeight="1" x14ac:dyDescent="0.25">
      <c r="A19" s="126"/>
      <c r="B19" s="151" t="s">
        <v>1220</v>
      </c>
      <c r="C19" s="141"/>
      <c r="D19" s="182"/>
      <c r="E19" s="143"/>
      <c r="F19" s="144"/>
      <c r="G19" s="145"/>
      <c r="H19" s="146"/>
      <c r="I19" s="143"/>
      <c r="J19" s="147"/>
      <c r="K19" s="145"/>
      <c r="L19" s="146"/>
      <c r="M19" s="144"/>
    </row>
    <row r="20" spans="1:15" x14ac:dyDescent="0.25">
      <c r="A20" s="126"/>
      <c r="B20" s="152" t="s">
        <v>577</v>
      </c>
      <c r="C20" s="141"/>
      <c r="D20" s="182"/>
      <c r="E20" s="143"/>
      <c r="F20" s="144"/>
      <c r="G20" s="145"/>
      <c r="H20" s="146"/>
      <c r="I20" s="143"/>
      <c r="J20" s="147"/>
      <c r="K20" s="145"/>
      <c r="L20" s="146"/>
      <c r="M20" s="144"/>
    </row>
    <row r="21" spans="1:15" x14ac:dyDescent="0.25">
      <c r="A21" s="135">
        <v>2</v>
      </c>
      <c r="B21" s="148" t="s">
        <v>630</v>
      </c>
      <c r="C21" s="136">
        <f>O21*1.055</f>
        <v>30758.189314337866</v>
      </c>
      <c r="D21" s="137">
        <f>C21/8</f>
        <v>3844.7736642922332</v>
      </c>
      <c r="E21" s="138">
        <f>C21*1.02</f>
        <v>31373.353100624623</v>
      </c>
      <c r="F21" s="139">
        <f>E21/8</f>
        <v>3921.6691375780779</v>
      </c>
      <c r="G21" s="140">
        <f>E21*1.02</f>
        <v>32000.820162637116</v>
      </c>
      <c r="H21" s="137">
        <f>G21/8</f>
        <v>4000.1025203296394</v>
      </c>
      <c r="I21" s="138">
        <f>G21*1.017</f>
        <v>32544.834105401944</v>
      </c>
      <c r="J21" s="139">
        <f>I21/8</f>
        <v>4068.104263175243</v>
      </c>
      <c r="K21" s="140">
        <f>I21*1.015</f>
        <v>33033.006616982973</v>
      </c>
      <c r="L21" s="137">
        <f>K21/8</f>
        <v>4129.1258271228717</v>
      </c>
      <c r="M21" s="144"/>
      <c r="O21" s="123">
        <v>29154.681814538264</v>
      </c>
    </row>
    <row r="22" spans="1:15" ht="27.6" x14ac:dyDescent="0.25">
      <c r="A22" s="126"/>
      <c r="B22" s="152" t="s">
        <v>238</v>
      </c>
      <c r="C22" s="141"/>
      <c r="D22" s="182"/>
      <c r="E22" s="143"/>
      <c r="F22" s="144"/>
      <c r="G22" s="145"/>
      <c r="H22" s="146"/>
      <c r="I22" s="143"/>
      <c r="J22" s="147"/>
      <c r="K22" s="145"/>
      <c r="L22" s="146"/>
      <c r="M22" s="144"/>
    </row>
    <row r="23" spans="1:15" x14ac:dyDescent="0.25">
      <c r="A23" s="126"/>
      <c r="B23" s="152" t="s">
        <v>131</v>
      </c>
      <c r="C23" s="141"/>
      <c r="D23" s="182"/>
      <c r="E23" s="143"/>
      <c r="F23" s="144"/>
      <c r="G23" s="145"/>
      <c r="H23" s="146"/>
      <c r="I23" s="143"/>
      <c r="J23" s="147"/>
      <c r="K23" s="145"/>
      <c r="L23" s="146"/>
      <c r="M23" s="144"/>
    </row>
    <row r="24" spans="1:15" x14ac:dyDescent="0.25">
      <c r="A24" s="126"/>
      <c r="B24" s="152" t="s">
        <v>1221</v>
      </c>
      <c r="C24" s="141"/>
      <c r="D24" s="182"/>
      <c r="E24" s="143"/>
      <c r="F24" s="144"/>
      <c r="G24" s="145"/>
      <c r="H24" s="146"/>
      <c r="I24" s="143"/>
      <c r="J24" s="147"/>
      <c r="K24" s="145"/>
      <c r="L24" s="146"/>
      <c r="M24" s="144"/>
    </row>
    <row r="25" spans="1:15" ht="26.25" customHeight="1" x14ac:dyDescent="0.25">
      <c r="A25" s="126"/>
      <c r="B25" s="151" t="s">
        <v>333</v>
      </c>
      <c r="C25" s="141"/>
      <c r="D25" s="182"/>
      <c r="E25" s="143"/>
      <c r="F25" s="144"/>
      <c r="G25" s="145"/>
      <c r="H25" s="146"/>
      <c r="I25" s="143"/>
      <c r="J25" s="147"/>
      <c r="K25" s="145"/>
      <c r="L25" s="146"/>
      <c r="M25" s="144"/>
    </row>
    <row r="26" spans="1:15" x14ac:dyDescent="0.25">
      <c r="A26" s="126"/>
      <c r="B26" s="152" t="s">
        <v>1222</v>
      </c>
      <c r="C26" s="141"/>
      <c r="D26" s="182"/>
      <c r="E26" s="143"/>
      <c r="F26" s="144"/>
      <c r="G26" s="145"/>
      <c r="H26" s="146"/>
      <c r="I26" s="143"/>
      <c r="J26" s="147"/>
      <c r="K26" s="145"/>
      <c r="L26" s="146"/>
      <c r="M26" s="144"/>
    </row>
    <row r="27" spans="1:15" x14ac:dyDescent="0.25">
      <c r="A27" s="126"/>
      <c r="B27" s="152" t="s">
        <v>134</v>
      </c>
      <c r="C27" s="141"/>
      <c r="D27" s="182"/>
      <c r="E27" s="143"/>
      <c r="F27" s="144"/>
      <c r="G27" s="145"/>
      <c r="H27" s="146"/>
      <c r="I27" s="143"/>
      <c r="J27" s="147"/>
      <c r="K27" s="145"/>
      <c r="L27" s="146"/>
      <c r="M27" s="144"/>
    </row>
    <row r="28" spans="1:15" ht="27.6" x14ac:dyDescent="0.25">
      <c r="A28" s="126"/>
      <c r="B28" s="152" t="s">
        <v>1223</v>
      </c>
      <c r="C28" s="141"/>
      <c r="D28" s="182"/>
      <c r="E28" s="143"/>
      <c r="F28" s="144"/>
      <c r="G28" s="145"/>
      <c r="H28" s="146"/>
      <c r="I28" s="143"/>
      <c r="J28" s="147"/>
      <c r="K28" s="145"/>
      <c r="L28" s="146"/>
      <c r="M28" s="144"/>
    </row>
    <row r="29" spans="1:15" x14ac:dyDescent="0.25">
      <c r="A29" s="126"/>
      <c r="B29" s="152" t="s">
        <v>589</v>
      </c>
      <c r="C29" s="141"/>
      <c r="D29" s="182"/>
      <c r="E29" s="143"/>
      <c r="F29" s="144"/>
      <c r="G29" s="145"/>
      <c r="H29" s="146"/>
      <c r="I29" s="143"/>
      <c r="J29" s="147"/>
      <c r="K29" s="145"/>
      <c r="L29" s="146"/>
      <c r="M29" s="144"/>
    </row>
    <row r="30" spans="1:15" x14ac:dyDescent="0.25">
      <c r="A30" s="126"/>
      <c r="B30" s="152" t="s">
        <v>719</v>
      </c>
      <c r="C30" s="141"/>
      <c r="D30" s="182"/>
      <c r="E30" s="143"/>
      <c r="F30" s="144"/>
      <c r="G30" s="145"/>
      <c r="H30" s="146"/>
      <c r="I30" s="143"/>
      <c r="J30" s="147"/>
      <c r="K30" s="145"/>
      <c r="L30" s="146"/>
      <c r="M30" s="144"/>
    </row>
    <row r="31" spans="1:15" x14ac:dyDescent="0.25">
      <c r="A31" s="126"/>
      <c r="B31" s="152" t="s">
        <v>591</v>
      </c>
      <c r="C31" s="141"/>
      <c r="D31" s="182"/>
      <c r="E31" s="143"/>
      <c r="F31" s="144"/>
      <c r="G31" s="145"/>
      <c r="H31" s="146"/>
      <c r="I31" s="143"/>
      <c r="J31" s="147"/>
      <c r="K31" s="145"/>
      <c r="L31" s="146"/>
      <c r="M31" s="144"/>
    </row>
    <row r="32" spans="1:15" x14ac:dyDescent="0.25">
      <c r="A32" s="126"/>
      <c r="B32" s="152" t="s">
        <v>592</v>
      </c>
      <c r="C32" s="141"/>
      <c r="D32" s="182"/>
      <c r="E32" s="143"/>
      <c r="F32" s="144"/>
      <c r="G32" s="145"/>
      <c r="H32" s="146"/>
      <c r="I32" s="143"/>
      <c r="J32" s="147"/>
      <c r="K32" s="145"/>
      <c r="L32" s="146"/>
      <c r="M32" s="144"/>
    </row>
    <row r="33" spans="1:15" x14ac:dyDescent="0.25">
      <c r="A33" s="126"/>
      <c r="B33" s="152" t="s">
        <v>593</v>
      </c>
      <c r="C33" s="141"/>
      <c r="D33" s="182"/>
      <c r="E33" s="143"/>
      <c r="F33" s="144"/>
      <c r="G33" s="145"/>
      <c r="H33" s="146"/>
      <c r="I33" s="143"/>
      <c r="J33" s="147"/>
      <c r="K33" s="145"/>
      <c r="L33" s="146"/>
      <c r="M33" s="144"/>
    </row>
    <row r="34" spans="1:15" ht="24.75" customHeight="1" x14ac:dyDescent="0.25">
      <c r="A34" s="126"/>
      <c r="B34" s="151" t="s">
        <v>1046</v>
      </c>
      <c r="C34" s="141"/>
      <c r="D34" s="182"/>
      <c r="E34" s="143"/>
      <c r="F34" s="144"/>
      <c r="G34" s="145"/>
      <c r="H34" s="146"/>
      <c r="I34" s="143"/>
      <c r="J34" s="147"/>
      <c r="K34" s="145"/>
      <c r="L34" s="146"/>
      <c r="M34" s="144"/>
    </row>
    <row r="35" spans="1:15" ht="27.6" x14ac:dyDescent="0.25">
      <c r="A35" s="126"/>
      <c r="B35" s="152" t="s">
        <v>362</v>
      </c>
      <c r="C35" s="141"/>
      <c r="D35" s="182"/>
      <c r="E35" s="143"/>
      <c r="F35" s="144"/>
      <c r="G35" s="145"/>
      <c r="H35" s="146"/>
      <c r="I35" s="143"/>
      <c r="J35" s="147"/>
      <c r="K35" s="145"/>
      <c r="L35" s="146"/>
      <c r="M35" s="144"/>
    </row>
    <row r="36" spans="1:15" x14ac:dyDescent="0.25">
      <c r="A36" s="126"/>
      <c r="B36" s="152" t="s">
        <v>595</v>
      </c>
      <c r="C36" s="141"/>
      <c r="D36" s="182"/>
      <c r="E36" s="143"/>
      <c r="F36" s="144"/>
      <c r="G36" s="145"/>
      <c r="H36" s="146"/>
      <c r="I36" s="143"/>
      <c r="J36" s="147"/>
      <c r="K36" s="145"/>
      <c r="L36" s="146"/>
      <c r="M36" s="144"/>
    </row>
    <row r="37" spans="1:15" x14ac:dyDescent="0.25">
      <c r="A37" s="126"/>
      <c r="B37" s="152" t="s">
        <v>363</v>
      </c>
      <c r="C37" s="141"/>
      <c r="D37" s="182"/>
      <c r="E37" s="143"/>
      <c r="F37" s="144"/>
      <c r="G37" s="145"/>
      <c r="H37" s="146"/>
      <c r="I37" s="143"/>
      <c r="J37" s="147"/>
      <c r="K37" s="145"/>
      <c r="L37" s="146"/>
      <c r="M37" s="144"/>
    </row>
    <row r="38" spans="1:15" x14ac:dyDescent="0.25">
      <c r="A38" s="135" t="s">
        <v>523</v>
      </c>
      <c r="B38" s="148" t="s">
        <v>525</v>
      </c>
      <c r="C38" s="136">
        <f t="shared" si="0"/>
        <v>30758.189314337866</v>
      </c>
      <c r="D38" s="137">
        <f>C38/8</f>
        <v>3844.7736642922332</v>
      </c>
      <c r="E38" s="138">
        <f>C38*1.02</f>
        <v>31373.353100624623</v>
      </c>
      <c r="F38" s="139">
        <f>E38/8</f>
        <v>3921.6691375780779</v>
      </c>
      <c r="G38" s="140">
        <f t="shared" ref="G38" si="4">E38*1.02</f>
        <v>32000.820162637116</v>
      </c>
      <c r="H38" s="137">
        <f>G38/8</f>
        <v>4000.1025203296394</v>
      </c>
      <c r="I38" s="138">
        <f t="shared" si="2"/>
        <v>32544.834105401944</v>
      </c>
      <c r="J38" s="139">
        <f>I38/8</f>
        <v>4068.104263175243</v>
      </c>
      <c r="K38" s="140">
        <f t="shared" si="3"/>
        <v>33033.006616982973</v>
      </c>
      <c r="L38" s="137">
        <f>K38/8</f>
        <v>4129.1258271228717</v>
      </c>
      <c r="M38" s="144"/>
      <c r="O38" s="123">
        <v>29154.681814538264</v>
      </c>
    </row>
    <row r="39" spans="1:15" ht="27.6" x14ac:dyDescent="0.25">
      <c r="A39" s="126"/>
      <c r="B39" s="152" t="s">
        <v>238</v>
      </c>
      <c r="C39" s="141"/>
      <c r="D39" s="182"/>
      <c r="E39" s="143"/>
      <c r="F39" s="144"/>
      <c r="G39" s="145"/>
      <c r="H39" s="146"/>
      <c r="I39" s="143"/>
      <c r="J39" s="147"/>
      <c r="K39" s="145"/>
      <c r="L39" s="146"/>
      <c r="M39" s="144"/>
    </row>
    <row r="40" spans="1:15" ht="27.6" x14ac:dyDescent="0.25">
      <c r="A40" s="126"/>
      <c r="B40" s="151" t="s">
        <v>1047</v>
      </c>
      <c r="C40" s="141"/>
      <c r="D40" s="182"/>
      <c r="E40" s="143"/>
      <c r="F40" s="144"/>
      <c r="G40" s="145"/>
      <c r="H40" s="146"/>
      <c r="I40" s="143"/>
      <c r="J40" s="147"/>
      <c r="K40" s="145"/>
      <c r="L40" s="146"/>
      <c r="M40" s="144"/>
    </row>
    <row r="41" spans="1:15" x14ac:dyDescent="0.25">
      <c r="A41" s="126"/>
      <c r="B41" s="152" t="s">
        <v>26</v>
      </c>
      <c r="C41" s="141"/>
      <c r="D41" s="182"/>
      <c r="E41" s="143"/>
      <c r="F41" s="144"/>
      <c r="G41" s="145"/>
      <c r="H41" s="146"/>
      <c r="I41" s="143"/>
      <c r="J41" s="147"/>
      <c r="K41" s="145"/>
      <c r="L41" s="146"/>
      <c r="M41" s="144"/>
    </row>
    <row r="42" spans="1:15" x14ac:dyDescent="0.25">
      <c r="A42" s="126"/>
      <c r="B42" s="152" t="s">
        <v>27</v>
      </c>
      <c r="C42" s="141"/>
      <c r="D42" s="182"/>
      <c r="E42" s="143"/>
      <c r="F42" s="144"/>
      <c r="G42" s="145"/>
      <c r="H42" s="146"/>
      <c r="I42" s="143"/>
      <c r="J42" s="147"/>
      <c r="K42" s="145"/>
      <c r="L42" s="146"/>
      <c r="M42" s="144"/>
    </row>
    <row r="43" spans="1:15" x14ac:dyDescent="0.25">
      <c r="A43" s="126"/>
      <c r="B43" s="152" t="s">
        <v>28</v>
      </c>
      <c r="C43" s="141"/>
      <c r="D43" s="182"/>
      <c r="E43" s="143"/>
      <c r="F43" s="144"/>
      <c r="G43" s="145"/>
      <c r="H43" s="146"/>
      <c r="I43" s="143"/>
      <c r="J43" s="147"/>
      <c r="K43" s="145"/>
      <c r="L43" s="146"/>
      <c r="M43" s="144"/>
    </row>
    <row r="44" spans="1:15" x14ac:dyDescent="0.25">
      <c r="A44" s="135">
        <v>3</v>
      </c>
      <c r="B44" s="148" t="s">
        <v>605</v>
      </c>
      <c r="C44" s="136">
        <f t="shared" si="0"/>
        <v>28238.459033053794</v>
      </c>
      <c r="D44" s="137">
        <f>C44/8</f>
        <v>3529.8073791317242</v>
      </c>
      <c r="E44" s="138">
        <f>C44*1.02</f>
        <v>28803.228213714869</v>
      </c>
      <c r="F44" s="139">
        <f>E44/8</f>
        <v>3600.4035267143586</v>
      </c>
      <c r="G44" s="140">
        <f t="shared" ref="G44" si="5">E44*1.02</f>
        <v>29379.292777989165</v>
      </c>
      <c r="H44" s="137">
        <f>G44/8</f>
        <v>3672.4115972486456</v>
      </c>
      <c r="I44" s="138">
        <f t="shared" si="2"/>
        <v>29878.740755214978</v>
      </c>
      <c r="J44" s="139">
        <f>I44/8</f>
        <v>3734.8425944018722</v>
      </c>
      <c r="K44" s="140">
        <f t="shared" si="3"/>
        <v>30326.921866543198</v>
      </c>
      <c r="L44" s="137">
        <f>K44/8</f>
        <v>3790.8652333178998</v>
      </c>
      <c r="M44" s="144"/>
      <c r="O44" s="123">
        <v>26766.311879671845</v>
      </c>
    </row>
    <row r="45" spans="1:15" ht="27.6" x14ac:dyDescent="0.25">
      <c r="A45" s="126"/>
      <c r="B45" s="152" t="s">
        <v>238</v>
      </c>
      <c r="C45" s="141"/>
      <c r="D45" s="182"/>
      <c r="E45" s="143"/>
      <c r="F45" s="144"/>
      <c r="G45" s="145"/>
      <c r="H45" s="146"/>
      <c r="I45" s="143"/>
      <c r="J45" s="147"/>
      <c r="K45" s="145"/>
      <c r="L45" s="146"/>
      <c r="M45" s="144"/>
    </row>
    <row r="46" spans="1:15" ht="24.75" customHeight="1" x14ac:dyDescent="0.25">
      <c r="A46" s="126"/>
      <c r="B46" s="151" t="s">
        <v>1318</v>
      </c>
      <c r="C46" s="141"/>
      <c r="D46" s="182"/>
      <c r="E46" s="143"/>
      <c r="F46" s="144"/>
      <c r="G46" s="145"/>
      <c r="H46" s="146"/>
      <c r="I46" s="143"/>
      <c r="J46" s="147"/>
      <c r="K46" s="145"/>
      <c r="L46" s="146"/>
      <c r="M46" s="144"/>
    </row>
    <row r="47" spans="1:15" x14ac:dyDescent="0.25">
      <c r="A47" s="126"/>
      <c r="B47" s="152" t="s">
        <v>596</v>
      </c>
      <c r="C47" s="141"/>
      <c r="D47" s="182"/>
      <c r="E47" s="143"/>
      <c r="F47" s="144"/>
      <c r="G47" s="145"/>
      <c r="H47" s="146"/>
      <c r="I47" s="143"/>
      <c r="J47" s="147"/>
      <c r="K47" s="145"/>
      <c r="L47" s="146"/>
      <c r="M47" s="144"/>
    </row>
    <row r="48" spans="1:15" ht="24.75" customHeight="1" x14ac:dyDescent="0.25">
      <c r="A48" s="126"/>
      <c r="B48" s="151" t="s">
        <v>1317</v>
      </c>
      <c r="C48" s="141"/>
      <c r="D48" s="182"/>
      <c r="E48" s="143"/>
      <c r="F48" s="144"/>
      <c r="G48" s="145"/>
      <c r="H48" s="146"/>
      <c r="I48" s="143"/>
      <c r="J48" s="147"/>
      <c r="K48" s="145"/>
      <c r="L48" s="146"/>
      <c r="M48" s="144"/>
    </row>
    <row r="49" spans="1:13" x14ac:dyDescent="0.25">
      <c r="A49" s="149"/>
      <c r="B49" s="152" t="s">
        <v>597</v>
      </c>
      <c r="C49" s="141"/>
      <c r="D49" s="182"/>
      <c r="E49" s="143"/>
      <c r="F49" s="144"/>
      <c r="G49" s="145"/>
      <c r="H49" s="146"/>
      <c r="I49" s="143"/>
      <c r="J49" s="147"/>
      <c r="K49" s="145"/>
      <c r="L49" s="146"/>
      <c r="M49" s="144"/>
    </row>
    <row r="50" spans="1:13" x14ac:dyDescent="0.25">
      <c r="A50" s="126"/>
      <c r="B50" s="152" t="s">
        <v>598</v>
      </c>
      <c r="C50" s="141"/>
      <c r="D50" s="182"/>
      <c r="E50" s="143"/>
      <c r="F50" s="144"/>
      <c r="G50" s="145"/>
      <c r="H50" s="146"/>
      <c r="I50" s="143"/>
      <c r="J50" s="147"/>
      <c r="K50" s="145"/>
      <c r="L50" s="146"/>
      <c r="M50" s="144"/>
    </row>
    <row r="51" spans="1:13" ht="26.25" customHeight="1" x14ac:dyDescent="0.25">
      <c r="A51" s="126"/>
      <c r="B51" s="151" t="s">
        <v>1059</v>
      </c>
      <c r="C51" s="141"/>
      <c r="D51" s="182"/>
      <c r="E51" s="143"/>
      <c r="F51" s="144"/>
      <c r="G51" s="145"/>
      <c r="H51" s="146"/>
      <c r="I51" s="143"/>
      <c r="J51" s="147"/>
      <c r="K51" s="145"/>
      <c r="L51" s="146"/>
      <c r="M51" s="144"/>
    </row>
    <row r="52" spans="1:13" x14ac:dyDescent="0.25">
      <c r="A52" s="126"/>
      <c r="B52" s="152" t="s">
        <v>599</v>
      </c>
      <c r="C52" s="141"/>
      <c r="D52" s="182"/>
      <c r="E52" s="143"/>
      <c r="F52" s="144"/>
      <c r="G52" s="145"/>
      <c r="H52" s="146"/>
      <c r="I52" s="143"/>
      <c r="J52" s="147"/>
      <c r="K52" s="145"/>
      <c r="L52" s="146"/>
      <c r="M52" s="144"/>
    </row>
    <row r="53" spans="1:13" x14ac:dyDescent="0.25">
      <c r="A53" s="126"/>
      <c r="B53" s="152" t="s">
        <v>600</v>
      </c>
      <c r="C53" s="141"/>
      <c r="D53" s="182"/>
      <c r="E53" s="143"/>
      <c r="F53" s="144"/>
      <c r="G53" s="145"/>
      <c r="H53" s="146"/>
      <c r="I53" s="143"/>
      <c r="J53" s="147"/>
      <c r="K53" s="145"/>
      <c r="L53" s="146"/>
      <c r="M53" s="144"/>
    </row>
    <row r="54" spans="1:13" x14ac:dyDescent="0.25">
      <c r="A54" s="126"/>
      <c r="B54" s="152" t="s">
        <v>601</v>
      </c>
      <c r="C54" s="141"/>
      <c r="D54" s="182"/>
      <c r="E54" s="143"/>
      <c r="F54" s="144"/>
      <c r="G54" s="145"/>
      <c r="H54" s="146"/>
      <c r="I54" s="143"/>
      <c r="J54" s="147"/>
      <c r="K54" s="145"/>
      <c r="L54" s="146"/>
      <c r="M54" s="144"/>
    </row>
    <row r="55" spans="1:13" x14ac:dyDescent="0.25">
      <c r="A55" s="126"/>
      <c r="B55" s="152" t="s">
        <v>364</v>
      </c>
      <c r="C55" s="141"/>
      <c r="D55" s="182"/>
      <c r="E55" s="143"/>
      <c r="F55" s="144"/>
      <c r="G55" s="145"/>
      <c r="H55" s="146"/>
      <c r="I55" s="143"/>
      <c r="J55" s="147"/>
      <c r="K55" s="145"/>
      <c r="L55" s="146"/>
      <c r="M55" s="144"/>
    </row>
    <row r="56" spans="1:13" ht="12.75" customHeight="1" x14ac:dyDescent="0.25">
      <c r="A56" s="126"/>
      <c r="B56" s="151" t="s">
        <v>1058</v>
      </c>
      <c r="C56" s="141"/>
      <c r="D56" s="182"/>
      <c r="E56" s="143"/>
      <c r="F56" s="144"/>
      <c r="G56" s="145"/>
      <c r="H56" s="146"/>
      <c r="I56" s="143"/>
      <c r="J56" s="147"/>
      <c r="K56" s="145"/>
      <c r="L56" s="146"/>
      <c r="M56" s="144"/>
    </row>
    <row r="57" spans="1:13" x14ac:dyDescent="0.25">
      <c r="A57" s="126"/>
      <c r="B57" s="152" t="s">
        <v>69</v>
      </c>
      <c r="C57" s="141"/>
      <c r="D57" s="182"/>
      <c r="E57" s="143"/>
      <c r="F57" s="144"/>
      <c r="G57" s="145"/>
      <c r="H57" s="146"/>
      <c r="I57" s="143"/>
      <c r="J57" s="147"/>
      <c r="K57" s="145"/>
      <c r="L57" s="146"/>
      <c r="M57" s="144"/>
    </row>
    <row r="58" spans="1:13" x14ac:dyDescent="0.25">
      <c r="A58" s="126"/>
      <c r="B58" s="152" t="s">
        <v>365</v>
      </c>
      <c r="C58" s="141"/>
      <c r="D58" s="182"/>
      <c r="E58" s="143"/>
      <c r="F58" s="144"/>
      <c r="G58" s="145"/>
      <c r="H58" s="146"/>
      <c r="I58" s="143"/>
      <c r="J58" s="147"/>
      <c r="K58" s="145"/>
      <c r="L58" s="146"/>
      <c r="M58" s="144"/>
    </row>
    <row r="59" spans="1:13" x14ac:dyDescent="0.25">
      <c r="A59" s="126"/>
      <c r="B59" s="152" t="s">
        <v>149</v>
      </c>
      <c r="C59" s="141"/>
      <c r="D59" s="182"/>
      <c r="E59" s="143"/>
      <c r="F59" s="144"/>
      <c r="G59" s="145"/>
      <c r="H59" s="146"/>
      <c r="I59" s="143"/>
      <c r="J59" s="147"/>
      <c r="K59" s="145"/>
      <c r="L59" s="146"/>
      <c r="M59" s="144"/>
    </row>
    <row r="60" spans="1:13" x14ac:dyDescent="0.25">
      <c r="A60" s="126"/>
      <c r="B60" s="152" t="s">
        <v>150</v>
      </c>
      <c r="C60" s="141"/>
      <c r="D60" s="182"/>
      <c r="E60" s="143"/>
      <c r="F60" s="144"/>
      <c r="G60" s="145"/>
      <c r="H60" s="146"/>
      <c r="I60" s="143"/>
      <c r="J60" s="147"/>
      <c r="K60" s="145"/>
      <c r="L60" s="146"/>
      <c r="M60" s="144"/>
    </row>
    <row r="61" spans="1:13" x14ac:dyDescent="0.25">
      <c r="A61" s="126"/>
      <c r="B61" s="152" t="s">
        <v>366</v>
      </c>
      <c r="C61" s="141"/>
      <c r="D61" s="182"/>
      <c r="E61" s="143"/>
      <c r="F61" s="144"/>
      <c r="G61" s="145"/>
      <c r="H61" s="146"/>
      <c r="I61" s="143"/>
      <c r="J61" s="147"/>
      <c r="K61" s="145"/>
      <c r="L61" s="146"/>
      <c r="M61" s="144"/>
    </row>
    <row r="62" spans="1:13" ht="27.6" x14ac:dyDescent="0.25">
      <c r="A62" s="126"/>
      <c r="B62" s="152" t="s">
        <v>367</v>
      </c>
      <c r="C62" s="141"/>
      <c r="D62" s="182"/>
      <c r="E62" s="143"/>
      <c r="F62" s="144"/>
      <c r="G62" s="145"/>
      <c r="H62" s="146"/>
      <c r="I62" s="143"/>
      <c r="J62" s="147"/>
      <c r="K62" s="145"/>
      <c r="L62" s="146"/>
      <c r="M62" s="144"/>
    </row>
    <row r="63" spans="1:13" x14ac:dyDescent="0.25">
      <c r="A63" s="126"/>
      <c r="B63" s="152" t="s">
        <v>153</v>
      </c>
      <c r="C63" s="141"/>
      <c r="D63" s="182"/>
      <c r="E63" s="143"/>
      <c r="F63" s="144"/>
      <c r="G63" s="145"/>
      <c r="H63" s="146"/>
      <c r="I63" s="143"/>
      <c r="J63" s="147"/>
      <c r="K63" s="145"/>
      <c r="L63" s="146"/>
      <c r="M63" s="144"/>
    </row>
    <row r="64" spans="1:13" ht="27.6" x14ac:dyDescent="0.25">
      <c r="A64" s="126"/>
      <c r="B64" s="152" t="s">
        <v>154</v>
      </c>
      <c r="C64" s="141"/>
      <c r="D64" s="182"/>
      <c r="E64" s="143"/>
      <c r="F64" s="144"/>
      <c r="G64" s="145"/>
      <c r="H64" s="146"/>
      <c r="I64" s="143"/>
      <c r="J64" s="147"/>
      <c r="K64" s="145"/>
      <c r="L64" s="146"/>
      <c r="M64" s="144"/>
    </row>
    <row r="65" spans="1:15" x14ac:dyDescent="0.25">
      <c r="A65" s="126"/>
      <c r="B65" s="152" t="s">
        <v>368</v>
      </c>
      <c r="C65" s="141"/>
      <c r="D65" s="182"/>
      <c r="E65" s="143"/>
      <c r="F65" s="144"/>
      <c r="G65" s="145"/>
      <c r="H65" s="146"/>
      <c r="I65" s="143"/>
      <c r="J65" s="147"/>
      <c r="K65" s="145"/>
      <c r="L65" s="146"/>
      <c r="M65" s="144"/>
    </row>
    <row r="66" spans="1:15" x14ac:dyDescent="0.25">
      <c r="A66" s="126"/>
      <c r="B66" s="152" t="s">
        <v>156</v>
      </c>
      <c r="C66" s="141"/>
      <c r="D66" s="182"/>
      <c r="E66" s="143"/>
      <c r="F66" s="144"/>
      <c r="G66" s="145"/>
      <c r="H66" s="146"/>
      <c r="I66" s="143"/>
      <c r="J66" s="147"/>
      <c r="K66" s="145"/>
      <c r="L66" s="146"/>
      <c r="M66" s="144"/>
    </row>
    <row r="67" spans="1:15" x14ac:dyDescent="0.25">
      <c r="A67" s="126"/>
      <c r="B67" s="152" t="s">
        <v>157</v>
      </c>
      <c r="C67" s="141"/>
      <c r="D67" s="182"/>
      <c r="E67" s="143"/>
      <c r="F67" s="144"/>
      <c r="G67" s="145"/>
      <c r="H67" s="146"/>
      <c r="I67" s="143"/>
      <c r="J67" s="147"/>
      <c r="K67" s="145"/>
      <c r="L67" s="146"/>
      <c r="M67" s="144"/>
    </row>
    <row r="68" spans="1:15" x14ac:dyDescent="0.25">
      <c r="A68" s="126"/>
      <c r="B68" s="152" t="s">
        <v>158</v>
      </c>
      <c r="C68" s="141"/>
      <c r="D68" s="182"/>
      <c r="E68" s="143"/>
      <c r="F68" s="144"/>
      <c r="G68" s="145"/>
      <c r="H68" s="146"/>
      <c r="I68" s="143"/>
      <c r="J68" s="147"/>
      <c r="K68" s="145"/>
      <c r="L68" s="146"/>
      <c r="M68" s="144"/>
    </row>
    <row r="69" spans="1:15" x14ac:dyDescent="0.25">
      <c r="A69" s="126"/>
      <c r="B69" s="152" t="s">
        <v>48</v>
      </c>
      <c r="C69" s="141"/>
      <c r="D69" s="182"/>
      <c r="E69" s="143"/>
      <c r="F69" s="144"/>
      <c r="G69" s="145"/>
      <c r="H69" s="146"/>
      <c r="I69" s="143"/>
      <c r="J69" s="147"/>
      <c r="K69" s="145"/>
      <c r="L69" s="146"/>
      <c r="M69" s="144"/>
    </row>
    <row r="70" spans="1:15" x14ac:dyDescent="0.25">
      <c r="A70" s="126"/>
      <c r="B70" s="152" t="s">
        <v>160</v>
      </c>
      <c r="C70" s="141"/>
      <c r="D70" s="182"/>
      <c r="E70" s="143"/>
      <c r="F70" s="144"/>
      <c r="G70" s="145"/>
      <c r="H70" s="146"/>
      <c r="I70" s="143"/>
      <c r="J70" s="147"/>
      <c r="K70" s="145"/>
      <c r="L70" s="146"/>
      <c r="M70" s="144"/>
    </row>
    <row r="71" spans="1:15" x14ac:dyDescent="0.25">
      <c r="A71" s="126"/>
      <c r="B71" s="152" t="s">
        <v>161</v>
      </c>
      <c r="C71" s="141"/>
      <c r="D71" s="182"/>
      <c r="E71" s="143"/>
      <c r="F71" s="144"/>
      <c r="G71" s="145"/>
      <c r="H71" s="146"/>
      <c r="I71" s="143"/>
      <c r="J71" s="147"/>
      <c r="K71" s="145"/>
      <c r="L71" s="146"/>
      <c r="M71" s="144"/>
    </row>
    <row r="72" spans="1:15" x14ac:dyDescent="0.25">
      <c r="A72" s="126"/>
      <c r="B72" s="152" t="s">
        <v>163</v>
      </c>
      <c r="C72" s="141"/>
      <c r="D72" s="182"/>
      <c r="E72" s="143"/>
      <c r="F72" s="144"/>
      <c r="G72" s="145"/>
      <c r="H72" s="146"/>
      <c r="I72" s="143"/>
      <c r="J72" s="147"/>
      <c r="K72" s="145"/>
      <c r="L72" s="146"/>
      <c r="M72" s="144"/>
    </row>
    <row r="73" spans="1:15" x14ac:dyDescent="0.25">
      <c r="A73" s="126"/>
      <c r="B73" s="152" t="s">
        <v>164</v>
      </c>
      <c r="C73" s="141"/>
      <c r="D73" s="182"/>
      <c r="E73" s="143"/>
      <c r="F73" s="144"/>
      <c r="G73" s="145"/>
      <c r="H73" s="146"/>
      <c r="I73" s="143"/>
      <c r="J73" s="147"/>
      <c r="K73" s="145"/>
      <c r="L73" s="146"/>
      <c r="M73" s="144"/>
    </row>
    <row r="74" spans="1:15" x14ac:dyDescent="0.25">
      <c r="A74" s="135">
        <v>4</v>
      </c>
      <c r="B74" s="148" t="s">
        <v>733</v>
      </c>
      <c r="C74" s="136">
        <f t="shared" ref="C74:C123" si="6">O74*1.055</f>
        <v>27538.062538273614</v>
      </c>
      <c r="D74" s="137">
        <f>C74/8</f>
        <v>3442.2578172842018</v>
      </c>
      <c r="E74" s="138">
        <f>C74*1.02</f>
        <v>28088.823789039088</v>
      </c>
      <c r="F74" s="139">
        <f>E74/8</f>
        <v>3511.102973629886</v>
      </c>
      <c r="G74" s="140">
        <f t="shared" ref="G74" si="7">E74*1.02</f>
        <v>28650.60026481987</v>
      </c>
      <c r="H74" s="137">
        <f>G74/8</f>
        <v>3581.3250331024838</v>
      </c>
      <c r="I74" s="138">
        <f t="shared" ref="I74:I123" si="8">G74*1.017</f>
        <v>29137.660469321807</v>
      </c>
      <c r="J74" s="139">
        <f>I74/8</f>
        <v>3642.2075586652259</v>
      </c>
      <c r="K74" s="140">
        <f t="shared" ref="K74:K123" si="9">I74*1.015</f>
        <v>29574.725376361632</v>
      </c>
      <c r="L74" s="137">
        <f>K74/8</f>
        <v>3696.840672045204</v>
      </c>
      <c r="M74" s="144"/>
      <c r="O74" s="123">
        <v>26102.428946230917</v>
      </c>
    </row>
    <row r="75" spans="1:15" ht="27.6" x14ac:dyDescent="0.25">
      <c r="A75" s="126"/>
      <c r="B75" s="152" t="s">
        <v>238</v>
      </c>
      <c r="C75" s="141"/>
      <c r="D75" s="182"/>
      <c r="E75" s="143"/>
      <c r="F75" s="144"/>
      <c r="G75" s="145"/>
      <c r="H75" s="146"/>
      <c r="I75" s="143"/>
      <c r="J75" s="147"/>
      <c r="K75" s="145"/>
      <c r="L75" s="146"/>
      <c r="M75" s="144"/>
    </row>
    <row r="76" spans="1:15" x14ac:dyDescent="0.25">
      <c r="A76" s="126"/>
      <c r="B76" s="152" t="s">
        <v>165</v>
      </c>
      <c r="C76" s="141"/>
      <c r="D76" s="182"/>
      <c r="E76" s="143"/>
      <c r="F76" s="144"/>
      <c r="G76" s="145"/>
      <c r="H76" s="146"/>
      <c r="I76" s="143"/>
      <c r="J76" s="147"/>
      <c r="K76" s="145"/>
      <c r="L76" s="146"/>
      <c r="M76" s="144"/>
    </row>
    <row r="77" spans="1:15" x14ac:dyDescent="0.25">
      <c r="A77" s="126"/>
      <c r="B77" s="152" t="s">
        <v>166</v>
      </c>
      <c r="C77" s="141"/>
      <c r="D77" s="182"/>
      <c r="E77" s="143"/>
      <c r="F77" s="144"/>
      <c r="G77" s="145"/>
      <c r="H77" s="146"/>
      <c r="I77" s="143"/>
      <c r="J77" s="147"/>
      <c r="K77" s="145"/>
      <c r="L77" s="146"/>
      <c r="M77" s="144"/>
    </row>
    <row r="78" spans="1:15" x14ac:dyDescent="0.25">
      <c r="A78" s="126"/>
      <c r="B78" s="152" t="s">
        <v>167</v>
      </c>
      <c r="C78" s="141"/>
      <c r="D78" s="182"/>
      <c r="E78" s="143"/>
      <c r="F78" s="144"/>
      <c r="G78" s="145"/>
      <c r="H78" s="146"/>
      <c r="I78" s="143"/>
      <c r="J78" s="147"/>
      <c r="K78" s="145"/>
      <c r="L78" s="146"/>
      <c r="M78" s="144"/>
    </row>
    <row r="79" spans="1:15" x14ac:dyDescent="0.25">
      <c r="A79" s="126"/>
      <c r="B79" s="152" t="s">
        <v>168</v>
      </c>
      <c r="C79" s="141"/>
      <c r="D79" s="182"/>
      <c r="E79" s="143"/>
      <c r="F79" s="144"/>
      <c r="G79" s="145"/>
      <c r="H79" s="146"/>
      <c r="I79" s="143"/>
      <c r="J79" s="147"/>
      <c r="K79" s="145"/>
      <c r="L79" s="146"/>
      <c r="M79" s="144"/>
    </row>
    <row r="80" spans="1:15" x14ac:dyDescent="0.25">
      <c r="A80" s="126"/>
      <c r="B80" s="152" t="s">
        <v>1074</v>
      </c>
      <c r="C80" s="141"/>
      <c r="D80" s="182"/>
      <c r="E80" s="143"/>
      <c r="F80" s="144"/>
      <c r="G80" s="145"/>
      <c r="H80" s="146"/>
      <c r="I80" s="143"/>
      <c r="J80" s="147"/>
      <c r="K80" s="145"/>
      <c r="L80" s="146"/>
      <c r="M80" s="144"/>
    </row>
    <row r="81" spans="1:15" x14ac:dyDescent="0.25">
      <c r="A81" s="126"/>
      <c r="B81" s="152" t="s">
        <v>1075</v>
      </c>
      <c r="C81" s="141"/>
      <c r="D81" s="182"/>
      <c r="E81" s="143"/>
      <c r="F81" s="144"/>
      <c r="G81" s="145"/>
      <c r="H81" s="146"/>
      <c r="I81" s="143"/>
      <c r="J81" s="147"/>
      <c r="K81" s="145"/>
      <c r="L81" s="146"/>
      <c r="M81" s="144"/>
    </row>
    <row r="82" spans="1:15" x14ac:dyDescent="0.25">
      <c r="A82" s="126"/>
      <c r="B82" s="152" t="s">
        <v>1076</v>
      </c>
      <c r="C82" s="141"/>
      <c r="D82" s="182"/>
      <c r="E82" s="143"/>
      <c r="F82" s="144"/>
      <c r="G82" s="145"/>
      <c r="H82" s="146"/>
      <c r="I82" s="143"/>
      <c r="J82" s="147"/>
      <c r="K82" s="145"/>
      <c r="L82" s="146"/>
      <c r="M82" s="144"/>
    </row>
    <row r="83" spans="1:15" x14ac:dyDescent="0.25">
      <c r="A83" s="126"/>
      <c r="B83" s="152" t="s">
        <v>1077</v>
      </c>
      <c r="C83" s="141"/>
      <c r="D83" s="182"/>
      <c r="E83" s="143"/>
      <c r="F83" s="144"/>
      <c r="G83" s="145"/>
      <c r="H83" s="146"/>
      <c r="I83" s="143"/>
      <c r="J83" s="147"/>
      <c r="K83" s="145"/>
      <c r="L83" s="146"/>
      <c r="M83" s="144"/>
    </row>
    <row r="84" spans="1:15" x14ac:dyDescent="0.25">
      <c r="A84" s="126"/>
      <c r="B84" s="152" t="s">
        <v>1078</v>
      </c>
      <c r="C84" s="141"/>
      <c r="D84" s="182"/>
      <c r="E84" s="143"/>
      <c r="F84" s="144"/>
      <c r="G84" s="145"/>
      <c r="H84" s="146"/>
      <c r="I84" s="143"/>
      <c r="J84" s="147"/>
      <c r="K84" s="145"/>
      <c r="L84" s="146"/>
      <c r="M84" s="144"/>
    </row>
    <row r="85" spans="1:15" x14ac:dyDescent="0.25">
      <c r="A85" s="126"/>
      <c r="B85" s="152" t="s">
        <v>82</v>
      </c>
      <c r="C85" s="141"/>
      <c r="D85" s="182"/>
      <c r="E85" s="143"/>
      <c r="F85" s="144"/>
      <c r="G85" s="145"/>
      <c r="H85" s="146"/>
      <c r="I85" s="143"/>
      <c r="J85" s="147"/>
      <c r="K85" s="145"/>
      <c r="L85" s="146"/>
      <c r="M85" s="144"/>
    </row>
    <row r="86" spans="1:15" x14ac:dyDescent="0.25">
      <c r="A86" s="126"/>
      <c r="B86" s="152" t="s">
        <v>568</v>
      </c>
      <c r="C86" s="141"/>
      <c r="D86" s="182"/>
      <c r="E86" s="143"/>
      <c r="F86" s="144"/>
      <c r="G86" s="145"/>
      <c r="H86" s="146"/>
      <c r="I86" s="143"/>
      <c r="J86" s="147"/>
      <c r="K86" s="145"/>
      <c r="L86" s="146"/>
      <c r="M86" s="144"/>
    </row>
    <row r="87" spans="1:15" x14ac:dyDescent="0.25">
      <c r="A87" s="126"/>
      <c r="B87" s="152" t="s">
        <v>585</v>
      </c>
      <c r="C87" s="141"/>
      <c r="D87" s="182"/>
      <c r="E87" s="143"/>
      <c r="F87" s="144"/>
      <c r="G87" s="145"/>
      <c r="H87" s="146"/>
      <c r="I87" s="143"/>
      <c r="J87" s="147"/>
      <c r="K87" s="145"/>
      <c r="L87" s="146"/>
      <c r="M87" s="144"/>
    </row>
    <row r="88" spans="1:15" x14ac:dyDescent="0.25">
      <c r="A88" s="126"/>
      <c r="B88" s="152" t="s">
        <v>83</v>
      </c>
      <c r="C88" s="141"/>
      <c r="D88" s="182"/>
      <c r="E88" s="143"/>
      <c r="F88" s="144"/>
      <c r="G88" s="145"/>
      <c r="H88" s="146"/>
      <c r="I88" s="143"/>
      <c r="J88" s="147"/>
      <c r="K88" s="145"/>
      <c r="L88" s="146"/>
      <c r="M88" s="144"/>
    </row>
    <row r="89" spans="1:15" x14ac:dyDescent="0.25">
      <c r="A89" s="126"/>
      <c r="B89" s="152" t="s">
        <v>125</v>
      </c>
      <c r="C89" s="141"/>
      <c r="D89" s="182"/>
      <c r="E89" s="143"/>
      <c r="F89" s="144"/>
      <c r="G89" s="145"/>
      <c r="H89" s="146"/>
      <c r="I89" s="143"/>
      <c r="J89" s="147"/>
      <c r="K89" s="145"/>
      <c r="L89" s="146"/>
      <c r="M89" s="144"/>
    </row>
    <row r="90" spans="1:15" x14ac:dyDescent="0.25">
      <c r="A90" s="126"/>
      <c r="B90" s="134" t="s">
        <v>864</v>
      </c>
      <c r="C90" s="141"/>
      <c r="D90" s="182"/>
      <c r="E90" s="143"/>
      <c r="F90" s="144"/>
      <c r="G90" s="145"/>
      <c r="H90" s="146"/>
      <c r="I90" s="143"/>
      <c r="J90" s="147"/>
      <c r="K90" s="145"/>
      <c r="L90" s="146"/>
      <c r="M90" s="144"/>
    </row>
    <row r="91" spans="1:15" x14ac:dyDescent="0.25">
      <c r="A91" s="135">
        <v>5</v>
      </c>
      <c r="B91" s="148" t="s">
        <v>912</v>
      </c>
      <c r="C91" s="136">
        <f t="shared" si="6"/>
        <v>32646.014177457397</v>
      </c>
      <c r="D91" s="137">
        <f>C91/8</f>
        <v>4080.7517721821746</v>
      </c>
      <c r="E91" s="138">
        <f>C91*1.02</f>
        <v>33298.934461006545</v>
      </c>
      <c r="F91" s="139">
        <f>E91/8</f>
        <v>4162.3668076258182</v>
      </c>
      <c r="G91" s="140">
        <f t="shared" ref="G91" si="10">E91*1.02</f>
        <v>33964.913150226675</v>
      </c>
      <c r="H91" s="137">
        <f>G91/8</f>
        <v>4245.6141437783344</v>
      </c>
      <c r="I91" s="138">
        <f t="shared" si="8"/>
        <v>34542.316673780522</v>
      </c>
      <c r="J91" s="139">
        <f>I91/8</f>
        <v>4317.7895842225653</v>
      </c>
      <c r="K91" s="140">
        <f t="shared" si="9"/>
        <v>35060.451423887229</v>
      </c>
      <c r="L91" s="137">
        <f>K91/8</f>
        <v>4382.5564279859036</v>
      </c>
      <c r="M91" s="144"/>
      <c r="O91" s="123">
        <v>30944.089267732132</v>
      </c>
    </row>
    <row r="92" spans="1:15" ht="27.6" x14ac:dyDescent="0.25">
      <c r="A92" s="126"/>
      <c r="B92" s="152" t="s">
        <v>238</v>
      </c>
      <c r="C92" s="141"/>
      <c r="D92" s="182"/>
      <c r="E92" s="143"/>
      <c r="F92" s="144"/>
      <c r="G92" s="145"/>
      <c r="H92" s="146"/>
      <c r="I92" s="143"/>
      <c r="J92" s="147"/>
      <c r="K92" s="145"/>
      <c r="L92" s="146"/>
      <c r="M92" s="144"/>
    </row>
    <row r="93" spans="1:15" x14ac:dyDescent="0.25">
      <c r="A93" s="126"/>
      <c r="B93" s="152" t="s">
        <v>106</v>
      </c>
      <c r="C93" s="141"/>
      <c r="D93" s="182"/>
      <c r="E93" s="143"/>
      <c r="F93" s="144"/>
      <c r="G93" s="145"/>
      <c r="H93" s="146"/>
      <c r="I93" s="143"/>
      <c r="J93" s="147"/>
      <c r="K93" s="145"/>
      <c r="L93" s="146"/>
      <c r="M93" s="144"/>
    </row>
    <row r="94" spans="1:15" ht="24.75" customHeight="1" x14ac:dyDescent="0.25">
      <c r="A94" s="126"/>
      <c r="B94" s="151" t="s">
        <v>126</v>
      </c>
      <c r="C94" s="141"/>
      <c r="D94" s="182"/>
      <c r="E94" s="143"/>
      <c r="F94" s="144"/>
      <c r="G94" s="145"/>
      <c r="H94" s="146"/>
      <c r="I94" s="143"/>
      <c r="J94" s="147"/>
      <c r="K94" s="145"/>
      <c r="L94" s="146"/>
      <c r="M94" s="144"/>
    </row>
    <row r="95" spans="1:15" x14ac:dyDescent="0.25">
      <c r="A95" s="126"/>
      <c r="B95" s="152" t="s">
        <v>127</v>
      </c>
      <c r="C95" s="141"/>
      <c r="D95" s="182"/>
      <c r="E95" s="143"/>
      <c r="F95" s="144"/>
      <c r="G95" s="145"/>
      <c r="H95" s="146"/>
      <c r="I95" s="143"/>
      <c r="J95" s="147"/>
      <c r="K95" s="145"/>
      <c r="L95" s="146"/>
      <c r="M95" s="144"/>
    </row>
    <row r="96" spans="1:15" x14ac:dyDescent="0.25">
      <c r="A96" s="126"/>
      <c r="B96" s="152" t="s">
        <v>288</v>
      </c>
      <c r="C96" s="141"/>
      <c r="D96" s="182"/>
      <c r="E96" s="143"/>
      <c r="F96" s="144"/>
      <c r="G96" s="145"/>
      <c r="H96" s="146"/>
      <c r="I96" s="143"/>
      <c r="J96" s="147"/>
      <c r="K96" s="145"/>
      <c r="L96" s="146"/>
      <c r="M96" s="144"/>
    </row>
    <row r="97" spans="1:15" x14ac:dyDescent="0.25">
      <c r="A97" s="135">
        <v>6</v>
      </c>
      <c r="B97" s="148" t="s">
        <v>630</v>
      </c>
      <c r="C97" s="136">
        <f t="shared" si="6"/>
        <v>30758.189314337866</v>
      </c>
      <c r="D97" s="137">
        <f>C97/8</f>
        <v>3844.7736642922332</v>
      </c>
      <c r="E97" s="138">
        <f>C97*1.02</f>
        <v>31373.353100624623</v>
      </c>
      <c r="F97" s="139">
        <f>E97/8</f>
        <v>3921.6691375780779</v>
      </c>
      <c r="G97" s="140">
        <f t="shared" ref="G97" si="11">E97*1.02</f>
        <v>32000.820162637116</v>
      </c>
      <c r="H97" s="137">
        <f>G97/8</f>
        <v>4000.1025203296394</v>
      </c>
      <c r="I97" s="138">
        <f t="shared" si="8"/>
        <v>32544.834105401944</v>
      </c>
      <c r="J97" s="139">
        <f>I97/8</f>
        <v>4068.104263175243</v>
      </c>
      <c r="K97" s="140">
        <f t="shared" si="9"/>
        <v>33033.006616982973</v>
      </c>
      <c r="L97" s="137">
        <f>K97/8</f>
        <v>4129.1258271228717</v>
      </c>
      <c r="M97" s="144"/>
      <c r="O97" s="123">
        <v>29154.681814538264</v>
      </c>
    </row>
    <row r="98" spans="1:15" ht="27.6" x14ac:dyDescent="0.25">
      <c r="A98" s="126"/>
      <c r="B98" s="152" t="s">
        <v>238</v>
      </c>
      <c r="C98" s="141"/>
      <c r="D98" s="182"/>
      <c r="E98" s="143"/>
      <c r="F98" s="144"/>
      <c r="G98" s="145"/>
      <c r="H98" s="146"/>
      <c r="I98" s="143"/>
      <c r="J98" s="147"/>
      <c r="K98" s="145"/>
      <c r="L98" s="146"/>
      <c r="M98" s="144"/>
    </row>
    <row r="99" spans="1:15" x14ac:dyDescent="0.25">
      <c r="A99" s="126"/>
      <c r="B99" s="152" t="s">
        <v>289</v>
      </c>
      <c r="C99" s="141"/>
      <c r="D99" s="182"/>
      <c r="E99" s="143"/>
      <c r="F99" s="144"/>
      <c r="G99" s="145"/>
      <c r="H99" s="146"/>
      <c r="I99" s="143"/>
      <c r="J99" s="147"/>
      <c r="K99" s="145"/>
      <c r="L99" s="146"/>
      <c r="M99" s="144"/>
    </row>
    <row r="100" spans="1:15" x14ac:dyDescent="0.25">
      <c r="A100" s="126"/>
      <c r="B100" s="152" t="s">
        <v>290</v>
      </c>
      <c r="C100" s="141"/>
      <c r="D100" s="182"/>
      <c r="E100" s="143"/>
      <c r="F100" s="144"/>
      <c r="G100" s="145"/>
      <c r="H100" s="146"/>
      <c r="I100" s="143"/>
      <c r="J100" s="147"/>
      <c r="K100" s="145"/>
      <c r="L100" s="146"/>
      <c r="M100" s="144"/>
    </row>
    <row r="101" spans="1:15" x14ac:dyDescent="0.25">
      <c r="A101" s="126"/>
      <c r="B101" s="152" t="s">
        <v>291</v>
      </c>
      <c r="C101" s="141"/>
      <c r="D101" s="182"/>
      <c r="E101" s="143"/>
      <c r="F101" s="144"/>
      <c r="G101" s="145"/>
      <c r="H101" s="146"/>
      <c r="I101" s="143"/>
      <c r="J101" s="147"/>
      <c r="K101" s="145"/>
      <c r="L101" s="146"/>
      <c r="M101" s="144"/>
    </row>
    <row r="102" spans="1:15" x14ac:dyDescent="0.25">
      <c r="A102" s="126"/>
      <c r="B102" s="152" t="s">
        <v>292</v>
      </c>
      <c r="C102" s="141"/>
      <c r="D102" s="182"/>
      <c r="E102" s="143"/>
      <c r="F102" s="144"/>
      <c r="G102" s="145"/>
      <c r="H102" s="146"/>
      <c r="I102" s="143"/>
      <c r="J102" s="147"/>
      <c r="K102" s="145"/>
      <c r="L102" s="146"/>
      <c r="M102" s="144"/>
    </row>
    <row r="103" spans="1:15" x14ac:dyDescent="0.25">
      <c r="A103" s="126"/>
      <c r="B103" s="152" t="s">
        <v>780</v>
      </c>
      <c r="C103" s="141"/>
      <c r="D103" s="182"/>
      <c r="E103" s="143"/>
      <c r="F103" s="144"/>
      <c r="G103" s="145"/>
      <c r="H103" s="146"/>
      <c r="I103" s="143"/>
      <c r="J103" s="147"/>
      <c r="K103" s="145"/>
      <c r="L103" s="146"/>
      <c r="M103" s="144"/>
    </row>
    <row r="104" spans="1:15" x14ac:dyDescent="0.25">
      <c r="A104" s="126"/>
      <c r="B104" s="152" t="s">
        <v>153</v>
      </c>
      <c r="C104" s="141"/>
      <c r="D104" s="182"/>
      <c r="E104" s="143"/>
      <c r="F104" s="144"/>
      <c r="G104" s="145"/>
      <c r="H104" s="146"/>
      <c r="I104" s="143"/>
      <c r="J104" s="147"/>
      <c r="K104" s="145"/>
      <c r="L104" s="146"/>
      <c r="M104" s="144"/>
    </row>
    <row r="105" spans="1:15" x14ac:dyDescent="0.25">
      <c r="A105" s="126"/>
      <c r="B105" s="152" t="s">
        <v>128</v>
      </c>
      <c r="C105" s="141"/>
      <c r="D105" s="182"/>
      <c r="E105" s="143"/>
      <c r="F105" s="144"/>
      <c r="G105" s="145"/>
      <c r="H105" s="146"/>
      <c r="I105" s="143"/>
      <c r="J105" s="147"/>
      <c r="K105" s="145"/>
      <c r="L105" s="146"/>
      <c r="M105" s="144"/>
    </row>
    <row r="106" spans="1:15" x14ac:dyDescent="0.25">
      <c r="A106" s="126"/>
      <c r="B106" s="152" t="s">
        <v>294</v>
      </c>
      <c r="C106" s="141"/>
      <c r="D106" s="182"/>
      <c r="E106" s="143"/>
      <c r="F106" s="144"/>
      <c r="G106" s="145"/>
      <c r="H106" s="146"/>
      <c r="I106" s="143"/>
      <c r="J106" s="147"/>
      <c r="K106" s="145"/>
      <c r="L106" s="146"/>
      <c r="M106" s="144"/>
    </row>
    <row r="107" spans="1:15" x14ac:dyDescent="0.25">
      <c r="A107" s="135">
        <v>7</v>
      </c>
      <c r="B107" s="148" t="s">
        <v>605</v>
      </c>
      <c r="C107" s="136">
        <f t="shared" si="6"/>
        <v>28238.459033053794</v>
      </c>
      <c r="D107" s="137">
        <f>C107/8</f>
        <v>3529.8073791317242</v>
      </c>
      <c r="E107" s="138">
        <f>C107*1.02</f>
        <v>28803.228213714869</v>
      </c>
      <c r="F107" s="139">
        <f>E107/8</f>
        <v>3600.4035267143586</v>
      </c>
      <c r="G107" s="140">
        <f t="shared" ref="G107" si="12">E107*1.02</f>
        <v>29379.292777989165</v>
      </c>
      <c r="H107" s="137">
        <f>G107/8</f>
        <v>3672.4115972486456</v>
      </c>
      <c r="I107" s="138">
        <f t="shared" si="8"/>
        <v>29878.740755214978</v>
      </c>
      <c r="J107" s="139">
        <f>I107/8</f>
        <v>3734.8425944018722</v>
      </c>
      <c r="K107" s="140">
        <f t="shared" si="9"/>
        <v>30326.921866543198</v>
      </c>
      <c r="L107" s="137">
        <f>K107/8</f>
        <v>3790.8652333178998</v>
      </c>
      <c r="M107" s="144"/>
      <c r="O107" s="123">
        <v>26766.311879671845</v>
      </c>
    </row>
    <row r="108" spans="1:15" ht="27.6" x14ac:dyDescent="0.25">
      <c r="A108" s="126"/>
      <c r="B108" s="152" t="s">
        <v>238</v>
      </c>
      <c r="C108" s="141"/>
      <c r="D108" s="182"/>
      <c r="E108" s="143"/>
      <c r="F108" s="144"/>
      <c r="G108" s="145"/>
      <c r="H108" s="146"/>
      <c r="I108" s="143"/>
      <c r="J108" s="147"/>
      <c r="K108" s="145"/>
      <c r="L108" s="146"/>
      <c r="M108" s="144"/>
    </row>
    <row r="109" spans="1:15" x14ac:dyDescent="0.25">
      <c r="A109" s="126"/>
      <c r="B109" s="152" t="s">
        <v>295</v>
      </c>
      <c r="C109" s="141"/>
      <c r="D109" s="182"/>
      <c r="E109" s="143"/>
      <c r="F109" s="144"/>
      <c r="G109" s="145"/>
      <c r="H109" s="146"/>
      <c r="I109" s="143"/>
      <c r="J109" s="147"/>
      <c r="K109" s="145"/>
      <c r="L109" s="146"/>
      <c r="M109" s="144"/>
    </row>
    <row r="110" spans="1:15" ht="26.25" customHeight="1" x14ac:dyDescent="0.25">
      <c r="A110" s="126"/>
      <c r="B110" s="151" t="s">
        <v>1319</v>
      </c>
      <c r="C110" s="141"/>
      <c r="D110" s="182"/>
      <c r="E110" s="143"/>
      <c r="F110" s="144"/>
      <c r="G110" s="145"/>
      <c r="H110" s="146"/>
      <c r="I110" s="143"/>
      <c r="J110" s="147"/>
      <c r="K110" s="145"/>
      <c r="L110" s="146"/>
      <c r="M110" s="144"/>
    </row>
    <row r="111" spans="1:15" x14ac:dyDescent="0.25">
      <c r="A111" s="126"/>
      <c r="B111" s="152" t="s">
        <v>296</v>
      </c>
      <c r="C111" s="141"/>
      <c r="D111" s="182"/>
      <c r="E111" s="143"/>
      <c r="F111" s="144"/>
      <c r="G111" s="145"/>
      <c r="H111" s="146"/>
      <c r="I111" s="143"/>
      <c r="J111" s="147"/>
      <c r="K111" s="145"/>
      <c r="L111" s="146"/>
      <c r="M111" s="144"/>
    </row>
    <row r="112" spans="1:15" ht="27.6" x14ac:dyDescent="0.25">
      <c r="A112" s="126"/>
      <c r="B112" s="152" t="s">
        <v>528</v>
      </c>
      <c r="C112" s="141"/>
      <c r="D112" s="182"/>
      <c r="E112" s="143"/>
      <c r="F112" s="144"/>
      <c r="G112" s="145"/>
      <c r="H112" s="146"/>
      <c r="I112" s="143"/>
      <c r="J112" s="147"/>
      <c r="K112" s="145"/>
      <c r="L112" s="146"/>
      <c r="M112" s="144"/>
    </row>
    <row r="113" spans="1:15" x14ac:dyDescent="0.25">
      <c r="A113" s="126"/>
      <c r="B113" s="152" t="s">
        <v>298</v>
      </c>
      <c r="C113" s="141"/>
      <c r="D113" s="182"/>
      <c r="E113" s="143"/>
      <c r="F113" s="144"/>
      <c r="G113" s="145"/>
      <c r="H113" s="146"/>
      <c r="I113" s="143"/>
      <c r="J113" s="147"/>
      <c r="K113" s="145"/>
      <c r="L113" s="146"/>
      <c r="M113" s="144"/>
    </row>
    <row r="114" spans="1:15" x14ac:dyDescent="0.25">
      <c r="A114" s="126"/>
      <c r="B114" s="152" t="s">
        <v>299</v>
      </c>
      <c r="C114" s="141"/>
      <c r="D114" s="182"/>
      <c r="E114" s="143"/>
      <c r="F114" s="144"/>
      <c r="G114" s="145"/>
      <c r="H114" s="146"/>
      <c r="I114" s="143"/>
      <c r="J114" s="147"/>
      <c r="K114" s="145"/>
      <c r="L114" s="146"/>
      <c r="M114" s="144"/>
    </row>
    <row r="115" spans="1:15" x14ac:dyDescent="0.25">
      <c r="A115" s="126"/>
      <c r="B115" s="152" t="s">
        <v>300</v>
      </c>
      <c r="C115" s="141"/>
      <c r="D115" s="182"/>
      <c r="E115" s="143"/>
      <c r="F115" s="144"/>
      <c r="G115" s="145"/>
      <c r="H115" s="146"/>
      <c r="I115" s="143"/>
      <c r="J115" s="147"/>
      <c r="K115" s="145"/>
      <c r="L115" s="146"/>
      <c r="M115" s="144"/>
    </row>
    <row r="116" spans="1:15" x14ac:dyDescent="0.25">
      <c r="A116" s="126"/>
      <c r="B116" s="152" t="s">
        <v>301</v>
      </c>
      <c r="C116" s="141"/>
      <c r="D116" s="182"/>
      <c r="E116" s="143"/>
      <c r="F116" s="144"/>
      <c r="G116" s="145"/>
      <c r="H116" s="146"/>
      <c r="I116" s="143"/>
      <c r="J116" s="147"/>
      <c r="K116" s="145"/>
      <c r="L116" s="146"/>
      <c r="M116" s="144"/>
    </row>
    <row r="117" spans="1:15" x14ac:dyDescent="0.25">
      <c r="A117" s="126"/>
      <c r="B117" s="152" t="s">
        <v>302</v>
      </c>
      <c r="C117" s="141"/>
      <c r="D117" s="182"/>
      <c r="E117" s="143"/>
      <c r="F117" s="144"/>
      <c r="G117" s="145"/>
      <c r="H117" s="146"/>
      <c r="I117" s="143"/>
      <c r="J117" s="147"/>
      <c r="K117" s="145"/>
      <c r="L117" s="146"/>
      <c r="M117" s="144"/>
    </row>
    <row r="118" spans="1:15" x14ac:dyDescent="0.25">
      <c r="A118" s="126"/>
      <c r="B118" s="152" t="s">
        <v>303</v>
      </c>
      <c r="C118" s="141"/>
      <c r="D118" s="182"/>
      <c r="E118" s="143"/>
      <c r="F118" s="144"/>
      <c r="G118" s="145"/>
      <c r="H118" s="146"/>
      <c r="I118" s="143"/>
      <c r="J118" s="147"/>
      <c r="K118" s="145"/>
      <c r="L118" s="146"/>
      <c r="M118" s="144"/>
    </row>
    <row r="119" spans="1:15" x14ac:dyDescent="0.25">
      <c r="A119" s="126"/>
      <c r="B119" s="152" t="s">
        <v>304</v>
      </c>
      <c r="C119" s="141"/>
      <c r="D119" s="182"/>
      <c r="E119" s="143"/>
      <c r="F119" s="144"/>
      <c r="G119" s="145"/>
      <c r="H119" s="146"/>
      <c r="I119" s="143"/>
      <c r="J119" s="147"/>
      <c r="K119" s="145"/>
      <c r="L119" s="146"/>
      <c r="M119" s="144"/>
    </row>
    <row r="120" spans="1:15" x14ac:dyDescent="0.25">
      <c r="A120" s="126"/>
      <c r="B120" s="152" t="s">
        <v>371</v>
      </c>
      <c r="C120" s="141"/>
      <c r="D120" s="182"/>
      <c r="E120" s="143"/>
      <c r="F120" s="144"/>
      <c r="G120" s="145"/>
      <c r="H120" s="146"/>
      <c r="I120" s="143"/>
      <c r="J120" s="147"/>
      <c r="K120" s="145"/>
      <c r="L120" s="146"/>
      <c r="M120" s="144"/>
    </row>
    <row r="121" spans="1:15" x14ac:dyDescent="0.25">
      <c r="A121" s="126"/>
      <c r="B121" s="152" t="s">
        <v>372</v>
      </c>
      <c r="C121" s="141"/>
      <c r="D121" s="182"/>
      <c r="E121" s="143"/>
      <c r="F121" s="144"/>
      <c r="G121" s="145"/>
      <c r="H121" s="146"/>
      <c r="I121" s="143"/>
      <c r="J121" s="147"/>
      <c r="K121" s="145"/>
      <c r="L121" s="146"/>
      <c r="M121" s="144"/>
    </row>
    <row r="122" spans="1:15" x14ac:dyDescent="0.25">
      <c r="A122" s="126"/>
      <c r="B122" s="152" t="s">
        <v>600</v>
      </c>
      <c r="C122" s="141"/>
      <c r="D122" s="182"/>
      <c r="E122" s="143"/>
      <c r="F122" s="144"/>
      <c r="G122" s="145"/>
      <c r="H122" s="146"/>
      <c r="I122" s="143"/>
      <c r="J122" s="147"/>
      <c r="K122" s="145"/>
      <c r="L122" s="146"/>
      <c r="M122" s="144"/>
    </row>
    <row r="123" spans="1:15" x14ac:dyDescent="0.25">
      <c r="A123" s="135">
        <v>8</v>
      </c>
      <c r="B123" s="148" t="s">
        <v>733</v>
      </c>
      <c r="C123" s="136">
        <f t="shared" si="6"/>
        <v>27538.062538273614</v>
      </c>
      <c r="D123" s="137">
        <f>C123/8</f>
        <v>3442.2578172842018</v>
      </c>
      <c r="E123" s="138">
        <f>C123*1.02</f>
        <v>28088.823789039088</v>
      </c>
      <c r="F123" s="139">
        <f>E123/8</f>
        <v>3511.102973629886</v>
      </c>
      <c r="G123" s="140">
        <f t="shared" ref="G123" si="13">E123*1.02</f>
        <v>28650.60026481987</v>
      </c>
      <c r="H123" s="137">
        <f>G123/8</f>
        <v>3581.3250331024838</v>
      </c>
      <c r="I123" s="138">
        <f t="shared" si="8"/>
        <v>29137.660469321807</v>
      </c>
      <c r="J123" s="139">
        <f>I123/8</f>
        <v>3642.2075586652259</v>
      </c>
      <c r="K123" s="140">
        <f t="shared" si="9"/>
        <v>29574.725376361632</v>
      </c>
      <c r="L123" s="137">
        <f>K123/8</f>
        <v>3696.840672045204</v>
      </c>
      <c r="M123" s="144"/>
      <c r="O123" s="123">
        <v>26102.428946230917</v>
      </c>
    </row>
    <row r="124" spans="1:15" ht="27.6" x14ac:dyDescent="0.25">
      <c r="A124" s="126"/>
      <c r="B124" s="152" t="s">
        <v>238</v>
      </c>
      <c r="C124" s="141"/>
      <c r="D124" s="182"/>
      <c r="E124" s="143"/>
      <c r="F124" s="144"/>
      <c r="G124" s="145"/>
      <c r="H124" s="146"/>
      <c r="I124" s="143"/>
      <c r="J124" s="147"/>
      <c r="K124" s="145"/>
      <c r="L124" s="146"/>
      <c r="M124" s="144"/>
    </row>
    <row r="125" spans="1:15" ht="27.6" x14ac:dyDescent="0.25">
      <c r="A125" s="126"/>
      <c r="B125" s="152" t="s">
        <v>305</v>
      </c>
      <c r="C125" s="141"/>
      <c r="D125" s="182"/>
      <c r="E125" s="143"/>
      <c r="F125" s="144"/>
      <c r="G125" s="145"/>
      <c r="H125" s="146"/>
      <c r="I125" s="143"/>
      <c r="J125" s="147"/>
      <c r="K125" s="145"/>
      <c r="L125" s="146"/>
      <c r="M125" s="144"/>
    </row>
    <row r="126" spans="1:15" x14ac:dyDescent="0.25">
      <c r="A126" s="126"/>
      <c r="B126" s="152" t="s">
        <v>585</v>
      </c>
      <c r="C126" s="141"/>
      <c r="D126" s="182"/>
      <c r="E126" s="143"/>
      <c r="F126" s="144"/>
      <c r="G126" s="145"/>
      <c r="H126" s="146"/>
      <c r="I126" s="143"/>
      <c r="J126" s="147"/>
      <c r="K126" s="145"/>
      <c r="L126" s="146"/>
      <c r="M126" s="144"/>
    </row>
    <row r="127" spans="1:15" x14ac:dyDescent="0.25">
      <c r="A127" s="126"/>
      <c r="B127" s="152" t="s">
        <v>529</v>
      </c>
      <c r="C127" s="141"/>
      <c r="D127" s="182"/>
      <c r="E127" s="143"/>
      <c r="F127" s="144"/>
      <c r="G127" s="145"/>
      <c r="H127" s="146"/>
      <c r="I127" s="143"/>
      <c r="J127" s="147"/>
      <c r="K127" s="145"/>
      <c r="L127" s="146"/>
      <c r="M127" s="144"/>
    </row>
    <row r="128" spans="1:15" x14ac:dyDescent="0.25">
      <c r="A128" s="126"/>
      <c r="B128" s="152" t="s">
        <v>307</v>
      </c>
      <c r="C128" s="141"/>
      <c r="D128" s="182"/>
      <c r="E128" s="143"/>
      <c r="F128" s="144"/>
      <c r="G128" s="145"/>
      <c r="H128" s="146"/>
      <c r="I128" s="143"/>
      <c r="J128" s="147"/>
      <c r="K128" s="145"/>
      <c r="L128" s="146"/>
      <c r="M128" s="144"/>
    </row>
    <row r="129" spans="1:13" ht="25.5" customHeight="1" x14ac:dyDescent="0.25">
      <c r="A129" s="126"/>
      <c r="B129" s="151" t="s">
        <v>1320</v>
      </c>
      <c r="C129" s="141"/>
      <c r="D129" s="182"/>
      <c r="E129" s="143"/>
      <c r="F129" s="144"/>
      <c r="G129" s="145"/>
      <c r="H129" s="146"/>
      <c r="I129" s="143"/>
      <c r="J129" s="147"/>
      <c r="K129" s="145"/>
      <c r="L129" s="146"/>
      <c r="M129" s="144"/>
    </row>
    <row r="130" spans="1:13" ht="27.6" x14ac:dyDescent="0.25">
      <c r="A130" s="126"/>
      <c r="B130" s="151" t="s">
        <v>530</v>
      </c>
      <c r="C130" s="141"/>
      <c r="D130" s="182"/>
      <c r="E130" s="143"/>
      <c r="F130" s="144"/>
      <c r="G130" s="145"/>
      <c r="H130" s="146"/>
      <c r="I130" s="143"/>
      <c r="J130" s="147"/>
      <c r="K130" s="145"/>
      <c r="L130" s="146"/>
      <c r="M130" s="144"/>
    </row>
    <row r="131" spans="1:13" x14ac:dyDescent="0.25">
      <c r="A131" s="126"/>
      <c r="B131" s="152" t="s">
        <v>531</v>
      </c>
      <c r="C131" s="141"/>
      <c r="D131" s="182"/>
      <c r="E131" s="143"/>
      <c r="F131" s="144"/>
      <c r="G131" s="145"/>
      <c r="H131" s="146"/>
      <c r="I131" s="143"/>
      <c r="J131" s="147"/>
      <c r="K131" s="145"/>
      <c r="L131" s="146"/>
      <c r="M131" s="144"/>
    </row>
    <row r="132" spans="1:13" x14ac:dyDescent="0.25">
      <c r="A132" s="126"/>
      <c r="B132" s="152" t="s">
        <v>972</v>
      </c>
      <c r="C132" s="141"/>
      <c r="D132" s="182"/>
      <c r="E132" s="143"/>
      <c r="F132" s="144"/>
      <c r="G132" s="145"/>
      <c r="H132" s="146"/>
      <c r="I132" s="143"/>
      <c r="J132" s="147"/>
      <c r="K132" s="145"/>
      <c r="L132" s="146"/>
      <c r="M132" s="144"/>
    </row>
    <row r="133" spans="1:13" x14ac:dyDescent="0.25">
      <c r="A133" s="126"/>
      <c r="B133" s="152" t="s">
        <v>973</v>
      </c>
      <c r="C133" s="141"/>
      <c r="D133" s="182"/>
      <c r="E133" s="143"/>
      <c r="F133" s="144"/>
      <c r="G133" s="145"/>
      <c r="H133" s="146"/>
      <c r="I133" s="143"/>
      <c r="J133" s="147"/>
      <c r="K133" s="145"/>
      <c r="L133" s="146"/>
      <c r="M133" s="144"/>
    </row>
    <row r="134" spans="1:13" x14ac:dyDescent="0.25">
      <c r="A134" s="126"/>
      <c r="B134" s="152" t="s">
        <v>974</v>
      </c>
      <c r="C134" s="141"/>
      <c r="D134" s="182"/>
      <c r="E134" s="143"/>
      <c r="F134" s="144"/>
      <c r="G134" s="145"/>
      <c r="H134" s="146"/>
      <c r="I134" s="143"/>
      <c r="J134" s="147"/>
      <c r="K134" s="145"/>
      <c r="L134" s="146"/>
      <c r="M134" s="144"/>
    </row>
    <row r="135" spans="1:13" x14ac:dyDescent="0.25">
      <c r="A135" s="126"/>
      <c r="B135" s="152" t="s">
        <v>975</v>
      </c>
      <c r="C135" s="141"/>
      <c r="D135" s="182"/>
      <c r="E135" s="143"/>
      <c r="F135" s="144"/>
      <c r="G135" s="145"/>
      <c r="H135" s="146"/>
      <c r="I135" s="143"/>
      <c r="J135" s="147"/>
      <c r="K135" s="145"/>
      <c r="L135" s="146"/>
      <c r="M135" s="144"/>
    </row>
    <row r="136" spans="1:13" x14ac:dyDescent="0.25">
      <c r="A136" s="126"/>
      <c r="B136" s="152" t="s">
        <v>373</v>
      </c>
      <c r="C136" s="141"/>
      <c r="D136" s="182"/>
      <c r="E136" s="143"/>
      <c r="F136" s="144"/>
      <c r="G136" s="145"/>
      <c r="H136" s="146"/>
      <c r="I136" s="143"/>
      <c r="J136" s="147"/>
      <c r="K136" s="145"/>
      <c r="L136" s="146"/>
      <c r="M136" s="144"/>
    </row>
    <row r="137" spans="1:13" x14ac:dyDescent="0.25">
      <c r="A137" s="126"/>
      <c r="B137" s="152" t="s">
        <v>532</v>
      </c>
      <c r="C137" s="141"/>
      <c r="D137" s="182"/>
      <c r="E137" s="143"/>
      <c r="F137" s="144"/>
      <c r="G137" s="145"/>
      <c r="H137" s="146"/>
      <c r="I137" s="143"/>
      <c r="J137" s="147"/>
      <c r="K137" s="145"/>
      <c r="L137" s="146"/>
      <c r="M137" s="144"/>
    </row>
    <row r="138" spans="1:13" x14ac:dyDescent="0.25">
      <c r="A138" s="126"/>
      <c r="B138" s="152" t="s">
        <v>325</v>
      </c>
      <c r="C138" s="141"/>
      <c r="D138" s="182"/>
      <c r="E138" s="143"/>
      <c r="F138" s="144"/>
      <c r="G138" s="145"/>
      <c r="H138" s="146"/>
      <c r="I138" s="143"/>
      <c r="J138" s="147"/>
      <c r="K138" s="145"/>
      <c r="L138" s="146"/>
      <c r="M138" s="144"/>
    </row>
    <row r="139" spans="1:13" x14ac:dyDescent="0.25">
      <c r="A139" s="126"/>
      <c r="B139" s="152" t="s">
        <v>837</v>
      </c>
      <c r="C139" s="141"/>
      <c r="D139" s="182"/>
      <c r="E139" s="143"/>
      <c r="F139" s="144"/>
      <c r="G139" s="145"/>
      <c r="H139" s="146"/>
      <c r="I139" s="143"/>
      <c r="J139" s="147"/>
      <c r="K139" s="145"/>
      <c r="L139" s="146"/>
      <c r="M139" s="144"/>
    </row>
    <row r="140" spans="1:13" x14ac:dyDescent="0.25">
      <c r="A140" s="126"/>
      <c r="B140" s="152" t="s">
        <v>838</v>
      </c>
      <c r="C140" s="141"/>
      <c r="D140" s="182"/>
      <c r="E140" s="143"/>
      <c r="F140" s="144"/>
      <c r="G140" s="145"/>
      <c r="H140" s="146"/>
      <c r="I140" s="143"/>
      <c r="J140" s="147"/>
      <c r="K140" s="145"/>
      <c r="L140" s="146"/>
      <c r="M140" s="144"/>
    </row>
    <row r="141" spans="1:13" x14ac:dyDescent="0.25">
      <c r="A141" s="126"/>
      <c r="B141" s="152" t="s">
        <v>533</v>
      </c>
      <c r="C141" s="141"/>
      <c r="D141" s="182"/>
      <c r="E141" s="143"/>
      <c r="F141" s="144"/>
      <c r="G141" s="145"/>
      <c r="H141" s="146"/>
      <c r="I141" s="143"/>
      <c r="J141" s="147"/>
      <c r="K141" s="145"/>
      <c r="L141" s="146"/>
      <c r="M141" s="144"/>
    </row>
    <row r="142" spans="1:13" x14ac:dyDescent="0.25">
      <c r="A142" s="126"/>
      <c r="B142" s="152" t="s">
        <v>840</v>
      </c>
      <c r="C142" s="141"/>
      <c r="D142" s="182"/>
      <c r="E142" s="143"/>
      <c r="F142" s="144"/>
      <c r="G142" s="145"/>
      <c r="H142" s="146"/>
      <c r="I142" s="143"/>
      <c r="J142" s="147"/>
      <c r="K142" s="145"/>
      <c r="L142" s="146"/>
      <c r="M142" s="144"/>
    </row>
    <row r="143" spans="1:13" x14ac:dyDescent="0.25">
      <c r="A143" s="126"/>
      <c r="B143" s="152" t="s">
        <v>841</v>
      </c>
      <c r="C143" s="141"/>
      <c r="D143" s="182"/>
      <c r="E143" s="143"/>
      <c r="F143" s="144"/>
      <c r="G143" s="145"/>
      <c r="H143" s="146"/>
      <c r="I143" s="143"/>
      <c r="J143" s="147"/>
      <c r="K143" s="145"/>
      <c r="L143" s="146"/>
      <c r="M143" s="144"/>
    </row>
    <row r="144" spans="1:13" x14ac:dyDescent="0.25">
      <c r="A144" s="126"/>
      <c r="B144" s="152" t="s">
        <v>842</v>
      </c>
      <c r="C144" s="141"/>
      <c r="D144" s="182"/>
      <c r="E144" s="143"/>
      <c r="F144" s="144"/>
      <c r="G144" s="145"/>
      <c r="H144" s="146"/>
      <c r="I144" s="143"/>
      <c r="J144" s="147"/>
      <c r="K144" s="145"/>
      <c r="L144" s="146"/>
      <c r="M144" s="144"/>
    </row>
    <row r="145" spans="1:15" ht="23.25" customHeight="1" x14ac:dyDescent="0.25">
      <c r="A145" s="126"/>
      <c r="B145" s="151" t="s">
        <v>996</v>
      </c>
      <c r="C145" s="141"/>
      <c r="D145" s="182"/>
      <c r="E145" s="143"/>
      <c r="F145" s="144"/>
      <c r="G145" s="145"/>
      <c r="H145" s="146"/>
      <c r="I145" s="143"/>
      <c r="J145" s="147"/>
      <c r="K145" s="145"/>
      <c r="L145" s="146"/>
      <c r="M145" s="144"/>
    </row>
    <row r="146" spans="1:15" ht="27.6" x14ac:dyDescent="0.25">
      <c r="A146" s="126"/>
      <c r="B146" s="151" t="s">
        <v>997</v>
      </c>
      <c r="C146" s="141"/>
      <c r="D146" s="182"/>
      <c r="E146" s="143"/>
      <c r="F146" s="144"/>
      <c r="G146" s="145"/>
      <c r="H146" s="146"/>
      <c r="I146" s="143"/>
      <c r="J146" s="147"/>
      <c r="K146" s="145"/>
      <c r="L146" s="146"/>
      <c r="M146" s="144"/>
    </row>
    <row r="147" spans="1:15" x14ac:dyDescent="0.25">
      <c r="A147" s="126"/>
      <c r="B147" s="152" t="s">
        <v>843</v>
      </c>
      <c r="C147" s="141"/>
      <c r="D147" s="182"/>
      <c r="E147" s="143"/>
      <c r="F147" s="144"/>
      <c r="G147" s="145"/>
      <c r="H147" s="146"/>
      <c r="I147" s="143"/>
      <c r="J147" s="147"/>
      <c r="K147" s="145"/>
      <c r="L147" s="146"/>
      <c r="M147" s="144"/>
    </row>
    <row r="148" spans="1:15" x14ac:dyDescent="0.25">
      <c r="A148" s="126"/>
      <c r="B148" s="152" t="s">
        <v>844</v>
      </c>
      <c r="C148" s="141"/>
      <c r="D148" s="182"/>
      <c r="E148" s="143"/>
      <c r="F148" s="144"/>
      <c r="G148" s="145"/>
      <c r="H148" s="146"/>
      <c r="I148" s="143"/>
      <c r="J148" s="147"/>
      <c r="K148" s="145"/>
      <c r="L148" s="146"/>
      <c r="M148" s="144"/>
    </row>
    <row r="149" spans="1:15" x14ac:dyDescent="0.25">
      <c r="A149" s="126"/>
      <c r="B149" s="152" t="s">
        <v>845</v>
      </c>
      <c r="C149" s="141"/>
      <c r="D149" s="182"/>
      <c r="E149" s="143"/>
      <c r="F149" s="144"/>
      <c r="G149" s="145"/>
      <c r="H149" s="146"/>
      <c r="I149" s="143"/>
      <c r="J149" s="147"/>
      <c r="K149" s="145"/>
      <c r="L149" s="146"/>
      <c r="M149" s="144"/>
    </row>
    <row r="150" spans="1:15" x14ac:dyDescent="0.25">
      <c r="A150" s="135">
        <v>9</v>
      </c>
      <c r="B150" s="148" t="s">
        <v>480</v>
      </c>
      <c r="C150" s="136">
        <f t="shared" ref="C150:C180" si="14">O150*1.055</f>
        <v>30758.189314337866</v>
      </c>
      <c r="D150" s="137">
        <f>C150/8</f>
        <v>3844.7736642922332</v>
      </c>
      <c r="E150" s="138">
        <f>C150*1.02</f>
        <v>31373.353100624623</v>
      </c>
      <c r="F150" s="139">
        <f>E150/8</f>
        <v>3921.6691375780779</v>
      </c>
      <c r="G150" s="140">
        <f t="shared" ref="G150" si="15">E150*1.02</f>
        <v>32000.820162637116</v>
      </c>
      <c r="H150" s="137">
        <f>G150/8</f>
        <v>4000.1025203296394</v>
      </c>
      <c r="I150" s="138">
        <f t="shared" ref="I150:I180" si="16">G150*1.017</f>
        <v>32544.834105401944</v>
      </c>
      <c r="J150" s="139">
        <f>I150/8</f>
        <v>4068.104263175243</v>
      </c>
      <c r="K150" s="140">
        <f t="shared" ref="K150:K180" si="17">I150*1.015</f>
        <v>33033.006616982973</v>
      </c>
      <c r="L150" s="137">
        <f>K150/8</f>
        <v>4129.1258271228717</v>
      </c>
      <c r="M150" s="144"/>
      <c r="O150" s="123">
        <v>29154.681814538264</v>
      </c>
    </row>
    <row r="151" spans="1:15" x14ac:dyDescent="0.25">
      <c r="A151" s="126"/>
      <c r="B151" s="152" t="s">
        <v>33</v>
      </c>
      <c r="C151" s="141"/>
      <c r="D151" s="182"/>
      <c r="E151" s="143"/>
      <c r="F151" s="144"/>
      <c r="G151" s="145"/>
      <c r="H151" s="146"/>
      <c r="I151" s="143"/>
      <c r="J151" s="147"/>
      <c r="K151" s="145"/>
      <c r="L151" s="146"/>
      <c r="M151" s="144"/>
    </row>
    <row r="152" spans="1:15" x14ac:dyDescent="0.25">
      <c r="A152" s="126"/>
      <c r="B152" s="134" t="s">
        <v>866</v>
      </c>
      <c r="C152" s="141"/>
      <c r="D152" s="182"/>
      <c r="E152" s="143"/>
      <c r="F152" s="144"/>
      <c r="G152" s="145"/>
      <c r="H152" s="146"/>
      <c r="I152" s="143"/>
      <c r="J152" s="147"/>
      <c r="K152" s="145"/>
      <c r="L152" s="146"/>
      <c r="M152" s="144"/>
    </row>
    <row r="153" spans="1:15" x14ac:dyDescent="0.25">
      <c r="A153" s="135">
        <v>10</v>
      </c>
      <c r="B153" s="148" t="s">
        <v>618</v>
      </c>
      <c r="C153" s="136">
        <f t="shared" si="14"/>
        <v>30758.189314337866</v>
      </c>
      <c r="D153" s="137">
        <f>C153/8</f>
        <v>3844.7736642922332</v>
      </c>
      <c r="E153" s="138">
        <f>C153*1.02</f>
        <v>31373.353100624623</v>
      </c>
      <c r="F153" s="139">
        <f>E153/8</f>
        <v>3921.6691375780779</v>
      </c>
      <c r="G153" s="140">
        <f t="shared" ref="G153" si="18">E153*1.02</f>
        <v>32000.820162637116</v>
      </c>
      <c r="H153" s="137">
        <f>G153/8</f>
        <v>4000.1025203296394</v>
      </c>
      <c r="I153" s="138">
        <f t="shared" si="16"/>
        <v>32544.834105401944</v>
      </c>
      <c r="J153" s="139">
        <f>I153/8</f>
        <v>4068.104263175243</v>
      </c>
      <c r="K153" s="140">
        <f t="shared" si="17"/>
        <v>33033.006616982973</v>
      </c>
      <c r="L153" s="137">
        <f>K153/8</f>
        <v>4129.1258271228717</v>
      </c>
      <c r="M153" s="144"/>
      <c r="O153" s="123">
        <v>29154.681814538264</v>
      </c>
    </row>
    <row r="154" spans="1:15" x14ac:dyDescent="0.25">
      <c r="A154" s="126"/>
      <c r="B154" s="152" t="s">
        <v>534</v>
      </c>
      <c r="C154" s="141"/>
      <c r="D154" s="182"/>
      <c r="E154" s="143"/>
      <c r="F154" s="144"/>
      <c r="G154" s="145"/>
      <c r="H154" s="146"/>
      <c r="I154" s="143"/>
      <c r="J154" s="147"/>
      <c r="K154" s="145"/>
      <c r="L154" s="146"/>
      <c r="M154" s="144"/>
    </row>
    <row r="155" spans="1:15" x14ac:dyDescent="0.25">
      <c r="A155" s="135">
        <v>11</v>
      </c>
      <c r="B155" s="148" t="s">
        <v>620</v>
      </c>
      <c r="C155" s="136">
        <f t="shared" si="14"/>
        <v>32646.014177457397</v>
      </c>
      <c r="D155" s="137">
        <f>C155/8</f>
        <v>4080.7517721821746</v>
      </c>
      <c r="E155" s="138">
        <f>C155*1.02</f>
        <v>33298.934461006545</v>
      </c>
      <c r="F155" s="139">
        <f>E155/8</f>
        <v>4162.3668076258182</v>
      </c>
      <c r="G155" s="140">
        <f t="shared" ref="G155" si="19">E155*1.02</f>
        <v>33964.913150226675</v>
      </c>
      <c r="H155" s="137">
        <f>G155/8</f>
        <v>4245.6141437783344</v>
      </c>
      <c r="I155" s="138">
        <f t="shared" si="16"/>
        <v>34542.316673780522</v>
      </c>
      <c r="J155" s="139">
        <f>I155/8</f>
        <v>4317.7895842225653</v>
      </c>
      <c r="K155" s="140">
        <f t="shared" si="17"/>
        <v>35060.451423887229</v>
      </c>
      <c r="L155" s="137">
        <f>K155/8</f>
        <v>4382.5564279859036</v>
      </c>
      <c r="M155" s="144"/>
      <c r="O155" s="123">
        <v>30944.089267732132</v>
      </c>
    </row>
    <row r="156" spans="1:15" ht="25.5" customHeight="1" x14ac:dyDescent="0.25">
      <c r="A156" s="126"/>
      <c r="B156" s="151" t="s">
        <v>998</v>
      </c>
      <c r="C156" s="141"/>
      <c r="D156" s="182"/>
      <c r="E156" s="143"/>
      <c r="F156" s="144"/>
      <c r="G156" s="145"/>
      <c r="H156" s="146"/>
      <c r="I156" s="143"/>
      <c r="J156" s="147"/>
      <c r="K156" s="145"/>
      <c r="L156" s="146"/>
      <c r="M156" s="144"/>
    </row>
    <row r="157" spans="1:15" x14ac:dyDescent="0.25">
      <c r="A157" s="126"/>
      <c r="B157" s="134" t="s">
        <v>867</v>
      </c>
      <c r="C157" s="141"/>
      <c r="D157" s="182"/>
      <c r="E157" s="143"/>
      <c r="F157" s="144"/>
      <c r="G157" s="145"/>
      <c r="H157" s="146"/>
      <c r="I157" s="143"/>
      <c r="J157" s="147"/>
      <c r="K157" s="145"/>
      <c r="L157" s="146"/>
      <c r="M157" s="144"/>
    </row>
    <row r="158" spans="1:15" x14ac:dyDescent="0.25">
      <c r="A158" s="126"/>
      <c r="B158" s="134" t="s">
        <v>868</v>
      </c>
      <c r="C158" s="141"/>
      <c r="D158" s="182"/>
      <c r="E158" s="143"/>
      <c r="F158" s="144"/>
      <c r="G158" s="145"/>
      <c r="H158" s="146"/>
      <c r="I158" s="143"/>
      <c r="J158" s="147"/>
      <c r="K158" s="145"/>
      <c r="L158" s="146"/>
      <c r="M158" s="144"/>
    </row>
    <row r="159" spans="1:15" x14ac:dyDescent="0.25">
      <c r="A159" s="135">
        <v>12</v>
      </c>
      <c r="B159" s="148" t="s">
        <v>630</v>
      </c>
      <c r="C159" s="136">
        <f t="shared" si="14"/>
        <v>30758.189314337866</v>
      </c>
      <c r="D159" s="137">
        <f>C159/8</f>
        <v>3844.7736642922332</v>
      </c>
      <c r="E159" s="138">
        <f>C159*1.02</f>
        <v>31373.353100624623</v>
      </c>
      <c r="F159" s="139">
        <f>E159/8</f>
        <v>3921.6691375780779</v>
      </c>
      <c r="G159" s="140">
        <f t="shared" ref="G159" si="20">E159*1.02</f>
        <v>32000.820162637116</v>
      </c>
      <c r="H159" s="137">
        <f>G159/8</f>
        <v>4000.1025203296394</v>
      </c>
      <c r="I159" s="138">
        <f t="shared" si="16"/>
        <v>32544.834105401944</v>
      </c>
      <c r="J159" s="139">
        <f>I159/8</f>
        <v>4068.104263175243</v>
      </c>
      <c r="K159" s="140">
        <f t="shared" si="17"/>
        <v>33033.006616982973</v>
      </c>
      <c r="L159" s="137">
        <f>K159/8</f>
        <v>4129.1258271228717</v>
      </c>
      <c r="M159" s="144"/>
      <c r="O159" s="123">
        <v>29154.681814538264</v>
      </c>
    </row>
    <row r="160" spans="1:15" ht="27.6" x14ac:dyDescent="0.25">
      <c r="A160" s="126"/>
      <c r="B160" s="152" t="s">
        <v>238</v>
      </c>
      <c r="C160" s="141"/>
      <c r="D160" s="182"/>
      <c r="E160" s="143"/>
      <c r="F160" s="144"/>
      <c r="G160" s="145"/>
      <c r="H160" s="146"/>
      <c r="I160" s="143"/>
      <c r="J160" s="147"/>
      <c r="K160" s="145"/>
      <c r="L160" s="146"/>
      <c r="M160" s="144"/>
    </row>
    <row r="161" spans="1:15" ht="24.75" customHeight="1" x14ac:dyDescent="0.25">
      <c r="A161" s="126"/>
      <c r="B161" s="151" t="s">
        <v>452</v>
      </c>
      <c r="C161" s="141"/>
      <c r="D161" s="182"/>
      <c r="E161" s="143"/>
      <c r="F161" s="144"/>
      <c r="G161" s="145"/>
      <c r="H161" s="146"/>
      <c r="I161" s="143"/>
      <c r="J161" s="147"/>
      <c r="K161" s="145"/>
      <c r="L161" s="146"/>
      <c r="M161" s="144"/>
    </row>
    <row r="162" spans="1:15" x14ac:dyDescent="0.25">
      <c r="A162" s="126"/>
      <c r="B162" s="152" t="s">
        <v>453</v>
      </c>
      <c r="C162" s="141"/>
      <c r="D162" s="182"/>
      <c r="E162" s="143"/>
      <c r="F162" s="144"/>
      <c r="G162" s="145"/>
      <c r="H162" s="146"/>
      <c r="I162" s="143"/>
      <c r="J162" s="147"/>
      <c r="K162" s="145"/>
      <c r="L162" s="146"/>
      <c r="M162" s="144"/>
    </row>
    <row r="163" spans="1:15" x14ac:dyDescent="0.25">
      <c r="A163" s="126"/>
      <c r="B163" s="152" t="s">
        <v>454</v>
      </c>
      <c r="C163" s="141"/>
      <c r="D163" s="182"/>
      <c r="E163" s="143"/>
      <c r="F163" s="144"/>
      <c r="G163" s="145"/>
      <c r="H163" s="146"/>
      <c r="I163" s="143"/>
      <c r="J163" s="147"/>
      <c r="K163" s="145"/>
      <c r="L163" s="146"/>
      <c r="M163" s="144"/>
    </row>
    <row r="164" spans="1:15" x14ac:dyDescent="0.25">
      <c r="A164" s="126"/>
      <c r="B164" s="152" t="s">
        <v>455</v>
      </c>
      <c r="C164" s="141"/>
      <c r="D164" s="182"/>
      <c r="E164" s="143"/>
      <c r="F164" s="144"/>
      <c r="G164" s="145"/>
      <c r="H164" s="146"/>
      <c r="I164" s="143"/>
      <c r="J164" s="147"/>
      <c r="K164" s="145"/>
      <c r="L164" s="146"/>
      <c r="M164" s="144"/>
    </row>
    <row r="165" spans="1:15" x14ac:dyDescent="0.25">
      <c r="A165" s="126"/>
      <c r="B165" s="152" t="s">
        <v>456</v>
      </c>
      <c r="C165" s="141"/>
      <c r="D165" s="182"/>
      <c r="E165" s="143"/>
      <c r="F165" s="144"/>
      <c r="G165" s="145"/>
      <c r="H165" s="146"/>
      <c r="I165" s="143"/>
      <c r="J165" s="147"/>
      <c r="K165" s="145"/>
      <c r="L165" s="146"/>
      <c r="M165" s="144"/>
    </row>
    <row r="166" spans="1:15" x14ac:dyDescent="0.25">
      <c r="A166" s="126"/>
      <c r="B166" s="152" t="s">
        <v>457</v>
      </c>
      <c r="C166" s="141"/>
      <c r="D166" s="182"/>
      <c r="E166" s="143"/>
      <c r="F166" s="144"/>
      <c r="G166" s="145"/>
      <c r="H166" s="146"/>
      <c r="I166" s="143"/>
      <c r="J166" s="147"/>
      <c r="K166" s="145"/>
      <c r="L166" s="146"/>
      <c r="M166" s="144"/>
    </row>
    <row r="167" spans="1:15" x14ac:dyDescent="0.25">
      <c r="A167" s="126"/>
      <c r="B167" s="152" t="s">
        <v>458</v>
      </c>
      <c r="C167" s="141"/>
      <c r="D167" s="182"/>
      <c r="E167" s="143"/>
      <c r="F167" s="144"/>
      <c r="G167" s="145"/>
      <c r="H167" s="146"/>
      <c r="I167" s="143"/>
      <c r="J167" s="147"/>
      <c r="K167" s="145"/>
      <c r="L167" s="146"/>
      <c r="M167" s="144"/>
    </row>
    <row r="168" spans="1:15" x14ac:dyDescent="0.25">
      <c r="A168" s="135">
        <v>13</v>
      </c>
      <c r="B168" s="148" t="s">
        <v>913</v>
      </c>
      <c r="C168" s="136">
        <f t="shared" si="14"/>
        <v>28238.459033053794</v>
      </c>
      <c r="D168" s="137">
        <f>C168/8</f>
        <v>3529.8073791317242</v>
      </c>
      <c r="E168" s="138">
        <f>C168*1.02</f>
        <v>28803.228213714869</v>
      </c>
      <c r="F168" s="139">
        <f>E168/8</f>
        <v>3600.4035267143586</v>
      </c>
      <c r="G168" s="140">
        <f t="shared" ref="G168" si="21">E168*1.02</f>
        <v>29379.292777989165</v>
      </c>
      <c r="H168" s="137">
        <f>G168/8</f>
        <v>3672.4115972486456</v>
      </c>
      <c r="I168" s="138">
        <f t="shared" si="16"/>
        <v>29878.740755214978</v>
      </c>
      <c r="J168" s="139">
        <f>I168/8</f>
        <v>3734.8425944018722</v>
      </c>
      <c r="K168" s="140">
        <f t="shared" si="17"/>
        <v>30326.921866543198</v>
      </c>
      <c r="L168" s="137">
        <f>K168/8</f>
        <v>3790.8652333178998</v>
      </c>
      <c r="M168" s="144"/>
      <c r="O168" s="123">
        <v>26766.311879671845</v>
      </c>
    </row>
    <row r="169" spans="1:15" ht="27.6" x14ac:dyDescent="0.25">
      <c r="A169" s="126"/>
      <c r="B169" s="152" t="s">
        <v>238</v>
      </c>
      <c r="C169" s="141"/>
      <c r="D169" s="182"/>
      <c r="E169" s="143"/>
      <c r="F169" s="144"/>
      <c r="G169" s="145"/>
      <c r="H169" s="146"/>
      <c r="I169" s="143"/>
      <c r="J169" s="147"/>
      <c r="K169" s="145"/>
      <c r="L169" s="146"/>
      <c r="M169" s="144"/>
    </row>
    <row r="170" spans="1:15" ht="26.25" customHeight="1" x14ac:dyDescent="0.25">
      <c r="A170" s="126"/>
      <c r="B170" s="151" t="s">
        <v>424</v>
      </c>
      <c r="C170" s="141"/>
      <c r="D170" s="182"/>
      <c r="E170" s="143"/>
      <c r="F170" s="144"/>
      <c r="G170" s="145"/>
      <c r="H170" s="146"/>
      <c r="I170" s="143"/>
      <c r="J170" s="147"/>
      <c r="K170" s="145"/>
      <c r="L170" s="146"/>
      <c r="M170" s="144"/>
    </row>
    <row r="171" spans="1:15" x14ac:dyDescent="0.25">
      <c r="A171" s="126"/>
      <c r="B171" s="152" t="s">
        <v>460</v>
      </c>
      <c r="C171" s="141"/>
      <c r="D171" s="182"/>
      <c r="E171" s="143"/>
      <c r="F171" s="144"/>
      <c r="G171" s="145"/>
      <c r="H171" s="146"/>
      <c r="I171" s="143"/>
      <c r="J171" s="147"/>
      <c r="K171" s="145"/>
      <c r="L171" s="146"/>
      <c r="M171" s="144"/>
    </row>
    <row r="172" spans="1:15" x14ac:dyDescent="0.25">
      <c r="A172" s="126"/>
      <c r="B172" s="152" t="s">
        <v>461</v>
      </c>
      <c r="C172" s="141"/>
      <c r="D172" s="182"/>
      <c r="E172" s="143"/>
      <c r="F172" s="144"/>
      <c r="G172" s="145"/>
      <c r="H172" s="146"/>
      <c r="I172" s="143"/>
      <c r="J172" s="147"/>
      <c r="K172" s="145"/>
      <c r="L172" s="146"/>
      <c r="M172" s="144"/>
    </row>
    <row r="173" spans="1:15" x14ac:dyDescent="0.25">
      <c r="A173" s="126"/>
      <c r="B173" s="152" t="s">
        <v>462</v>
      </c>
      <c r="C173" s="141"/>
      <c r="D173" s="182"/>
      <c r="E173" s="143"/>
      <c r="F173" s="144"/>
      <c r="G173" s="145"/>
      <c r="H173" s="146"/>
      <c r="I173" s="143"/>
      <c r="J173" s="147"/>
      <c r="K173" s="145"/>
      <c r="L173" s="146"/>
      <c r="M173" s="144"/>
    </row>
    <row r="174" spans="1:15" x14ac:dyDescent="0.25">
      <c r="A174" s="126"/>
      <c r="B174" s="152" t="s">
        <v>463</v>
      </c>
      <c r="C174" s="141"/>
      <c r="D174" s="182"/>
      <c r="E174" s="143"/>
      <c r="F174" s="144"/>
      <c r="G174" s="145"/>
      <c r="H174" s="146"/>
      <c r="I174" s="143"/>
      <c r="J174" s="147"/>
      <c r="K174" s="145"/>
      <c r="L174" s="146"/>
      <c r="M174" s="144"/>
    </row>
    <row r="175" spans="1:15" x14ac:dyDescent="0.25">
      <c r="A175" s="126"/>
      <c r="B175" s="152" t="s">
        <v>464</v>
      </c>
      <c r="C175" s="141"/>
      <c r="D175" s="182"/>
      <c r="E175" s="143"/>
      <c r="F175" s="144"/>
      <c r="G175" s="145"/>
      <c r="H175" s="146"/>
      <c r="I175" s="143"/>
      <c r="J175" s="147"/>
      <c r="K175" s="145"/>
      <c r="L175" s="146"/>
      <c r="M175" s="144"/>
    </row>
    <row r="176" spans="1:15" ht="27.6" x14ac:dyDescent="0.25">
      <c r="A176" s="126"/>
      <c r="B176" s="152" t="s">
        <v>465</v>
      </c>
      <c r="C176" s="141"/>
      <c r="D176" s="182"/>
      <c r="E176" s="143"/>
      <c r="F176" s="144"/>
      <c r="G176" s="145"/>
      <c r="H176" s="146"/>
      <c r="I176" s="143"/>
      <c r="J176" s="147"/>
      <c r="K176" s="145"/>
      <c r="L176" s="146"/>
      <c r="M176" s="144"/>
    </row>
    <row r="177" spans="1:15" x14ac:dyDescent="0.25">
      <c r="A177" s="126"/>
      <c r="B177" s="152" t="s">
        <v>466</v>
      </c>
      <c r="C177" s="141"/>
      <c r="D177" s="182"/>
      <c r="E177" s="143"/>
      <c r="F177" s="144"/>
      <c r="G177" s="145"/>
      <c r="H177" s="146"/>
      <c r="I177" s="143"/>
      <c r="J177" s="147"/>
      <c r="K177" s="145"/>
      <c r="L177" s="146"/>
      <c r="M177" s="144"/>
    </row>
    <row r="178" spans="1:15" x14ac:dyDescent="0.25">
      <c r="A178" s="126"/>
      <c r="B178" s="152" t="s">
        <v>535</v>
      </c>
      <c r="C178" s="141"/>
      <c r="D178" s="182"/>
      <c r="E178" s="143"/>
      <c r="F178" s="144"/>
      <c r="G178" s="145"/>
      <c r="H178" s="146"/>
      <c r="I178" s="143"/>
      <c r="J178" s="147"/>
      <c r="K178" s="145"/>
      <c r="L178" s="146"/>
      <c r="M178" s="144"/>
    </row>
    <row r="179" spans="1:15" x14ac:dyDescent="0.25">
      <c r="A179" s="126"/>
      <c r="B179" s="152" t="s">
        <v>536</v>
      </c>
      <c r="C179" s="141"/>
      <c r="D179" s="182"/>
      <c r="E179" s="143"/>
      <c r="F179" s="144"/>
      <c r="G179" s="145"/>
      <c r="H179" s="146"/>
      <c r="I179" s="143"/>
      <c r="J179" s="147"/>
      <c r="K179" s="145"/>
      <c r="L179" s="146"/>
      <c r="M179" s="144"/>
    </row>
    <row r="180" spans="1:15" x14ac:dyDescent="0.25">
      <c r="A180" s="135">
        <v>14</v>
      </c>
      <c r="B180" s="148" t="s">
        <v>733</v>
      </c>
      <c r="C180" s="136">
        <f t="shared" si="14"/>
        <v>27538.062538273614</v>
      </c>
      <c r="D180" s="137">
        <f>C180/8</f>
        <v>3442.2578172842018</v>
      </c>
      <c r="E180" s="138">
        <f>C180*1.02</f>
        <v>28088.823789039088</v>
      </c>
      <c r="F180" s="139">
        <f>E180/8</f>
        <v>3511.102973629886</v>
      </c>
      <c r="G180" s="140">
        <f t="shared" ref="G180" si="22">E180*1.02</f>
        <v>28650.60026481987</v>
      </c>
      <c r="H180" s="137">
        <f>G180/8</f>
        <v>3581.3250331024838</v>
      </c>
      <c r="I180" s="138">
        <f t="shared" si="16"/>
        <v>29137.660469321807</v>
      </c>
      <c r="J180" s="139">
        <f>I180/8</f>
        <v>3642.2075586652259</v>
      </c>
      <c r="K180" s="140">
        <f t="shared" si="17"/>
        <v>29574.725376361632</v>
      </c>
      <c r="L180" s="137">
        <f>K180/8</f>
        <v>3696.840672045204</v>
      </c>
      <c r="M180" s="144"/>
      <c r="O180" s="123">
        <v>26102.428946230917</v>
      </c>
    </row>
    <row r="181" spans="1:15" ht="27.6" x14ac:dyDescent="0.25">
      <c r="A181" s="126"/>
      <c r="B181" s="152" t="s">
        <v>238</v>
      </c>
      <c r="C181" s="141"/>
      <c r="D181" s="182"/>
      <c r="E181" s="143"/>
      <c r="F181" s="144"/>
      <c r="G181" s="145"/>
      <c r="H181" s="146"/>
      <c r="I181" s="143"/>
      <c r="J181" s="147"/>
      <c r="K181" s="145"/>
      <c r="L181" s="146"/>
      <c r="M181" s="144"/>
    </row>
    <row r="182" spans="1:15" x14ac:dyDescent="0.25">
      <c r="A182" s="126"/>
      <c r="B182" s="152" t="s">
        <v>734</v>
      </c>
      <c r="C182" s="141"/>
      <c r="D182" s="182"/>
      <c r="E182" s="143"/>
      <c r="F182" s="144"/>
      <c r="G182" s="145"/>
      <c r="H182" s="146"/>
      <c r="I182" s="143"/>
      <c r="J182" s="147"/>
      <c r="K182" s="145"/>
      <c r="L182" s="146"/>
      <c r="M182" s="144"/>
    </row>
    <row r="183" spans="1:15" x14ac:dyDescent="0.25">
      <c r="A183" s="126"/>
      <c r="B183" s="152" t="s">
        <v>48</v>
      </c>
      <c r="C183" s="141"/>
      <c r="D183" s="182"/>
      <c r="E183" s="143"/>
      <c r="F183" s="144"/>
      <c r="G183" s="145"/>
      <c r="H183" s="146"/>
      <c r="I183" s="143"/>
      <c r="J183" s="147"/>
      <c r="K183" s="145"/>
      <c r="L183" s="146"/>
      <c r="M183" s="144"/>
    </row>
    <row r="184" spans="1:15" x14ac:dyDescent="0.25">
      <c r="A184" s="126"/>
      <c r="B184" s="152" t="s">
        <v>192</v>
      </c>
      <c r="C184" s="141"/>
      <c r="D184" s="182"/>
      <c r="E184" s="143"/>
      <c r="F184" s="144"/>
      <c r="G184" s="145"/>
      <c r="H184" s="146"/>
      <c r="I184" s="143"/>
      <c r="J184" s="147"/>
      <c r="K184" s="145"/>
      <c r="L184" s="146"/>
      <c r="M184" s="144"/>
    </row>
    <row r="185" spans="1:15" x14ac:dyDescent="0.25">
      <c r="A185" s="126"/>
      <c r="B185" s="152" t="s">
        <v>50</v>
      </c>
      <c r="C185" s="141"/>
      <c r="D185" s="182"/>
      <c r="E185" s="143"/>
      <c r="F185" s="144"/>
      <c r="G185" s="145"/>
      <c r="H185" s="146"/>
      <c r="I185" s="143"/>
      <c r="J185" s="147"/>
      <c r="K185" s="145"/>
      <c r="L185" s="146"/>
      <c r="M185" s="144"/>
    </row>
    <row r="186" spans="1:15" ht="27.6" x14ac:dyDescent="0.25">
      <c r="A186" s="126"/>
      <c r="B186" s="152" t="s">
        <v>51</v>
      </c>
      <c r="C186" s="141"/>
      <c r="D186" s="182"/>
      <c r="E186" s="143"/>
      <c r="F186" s="144"/>
      <c r="G186" s="145"/>
      <c r="H186" s="146"/>
      <c r="I186" s="143"/>
      <c r="J186" s="147"/>
      <c r="K186" s="145"/>
      <c r="L186" s="146"/>
      <c r="M186" s="144"/>
    </row>
    <row r="187" spans="1:15" x14ac:dyDescent="0.25">
      <c r="A187" s="126"/>
      <c r="B187" s="152" t="s">
        <v>52</v>
      </c>
      <c r="C187" s="141"/>
      <c r="D187" s="182"/>
      <c r="E187" s="143"/>
      <c r="F187" s="144"/>
      <c r="G187" s="145"/>
      <c r="H187" s="146"/>
      <c r="I187" s="143"/>
      <c r="J187" s="147"/>
      <c r="K187" s="145"/>
      <c r="L187" s="146"/>
      <c r="M187" s="144"/>
    </row>
    <row r="188" spans="1:15" x14ac:dyDescent="0.25">
      <c r="A188" s="126"/>
      <c r="B188" s="152" t="s">
        <v>53</v>
      </c>
      <c r="C188" s="141"/>
      <c r="D188" s="182"/>
      <c r="E188" s="143"/>
      <c r="F188" s="144"/>
      <c r="G188" s="145"/>
      <c r="H188" s="146"/>
      <c r="I188" s="143"/>
      <c r="J188" s="147"/>
      <c r="K188" s="145"/>
      <c r="L188" s="146"/>
      <c r="M188" s="144"/>
    </row>
    <row r="189" spans="1:15" x14ac:dyDescent="0.25">
      <c r="A189" s="126"/>
      <c r="B189" s="152" t="s">
        <v>54</v>
      </c>
      <c r="C189" s="141"/>
      <c r="D189" s="182"/>
      <c r="E189" s="143"/>
      <c r="F189" s="144"/>
      <c r="G189" s="145"/>
      <c r="H189" s="146"/>
      <c r="I189" s="143"/>
      <c r="J189" s="147"/>
      <c r="K189" s="145"/>
      <c r="L189" s="146"/>
      <c r="M189" s="144"/>
    </row>
    <row r="190" spans="1:15" x14ac:dyDescent="0.25">
      <c r="A190" s="126"/>
      <c r="B190" s="152" t="s">
        <v>1277</v>
      </c>
      <c r="C190" s="141"/>
      <c r="D190" s="182"/>
      <c r="E190" s="143"/>
      <c r="F190" s="144"/>
      <c r="G190" s="145"/>
      <c r="H190" s="146"/>
      <c r="I190" s="143"/>
      <c r="J190" s="147"/>
      <c r="K190" s="145"/>
      <c r="L190" s="146"/>
      <c r="M190" s="144"/>
    </row>
    <row r="191" spans="1:15" x14ac:dyDescent="0.25">
      <c r="A191" s="126"/>
      <c r="B191" s="152" t="s">
        <v>193</v>
      </c>
      <c r="C191" s="141"/>
      <c r="D191" s="182"/>
      <c r="E191" s="143"/>
      <c r="F191" s="144"/>
      <c r="G191" s="145"/>
      <c r="H191" s="146"/>
      <c r="I191" s="143"/>
      <c r="J191" s="147"/>
      <c r="K191" s="145"/>
      <c r="L191" s="146"/>
      <c r="M191" s="144"/>
    </row>
    <row r="192" spans="1:15" x14ac:dyDescent="0.25">
      <c r="A192" s="126"/>
      <c r="B192" s="152" t="s">
        <v>1278</v>
      </c>
      <c r="C192" s="141"/>
      <c r="D192" s="182"/>
      <c r="E192" s="143"/>
      <c r="F192" s="144"/>
      <c r="G192" s="145"/>
      <c r="H192" s="146"/>
      <c r="I192" s="143"/>
      <c r="J192" s="147"/>
      <c r="K192" s="145"/>
      <c r="L192" s="146"/>
      <c r="M192" s="144"/>
    </row>
    <row r="193" spans="1:13" x14ac:dyDescent="0.25">
      <c r="A193" s="126"/>
      <c r="B193" s="152" t="s">
        <v>1279</v>
      </c>
      <c r="C193" s="141"/>
      <c r="D193" s="182"/>
      <c r="E193" s="143"/>
      <c r="F193" s="144"/>
      <c r="G193" s="145"/>
      <c r="H193" s="146"/>
      <c r="I193" s="143"/>
      <c r="J193" s="147"/>
      <c r="K193" s="145"/>
      <c r="L193" s="146"/>
      <c r="M193" s="144"/>
    </row>
    <row r="194" spans="1:13" x14ac:dyDescent="0.25">
      <c r="A194" s="126"/>
      <c r="B194" s="152" t="s">
        <v>1280</v>
      </c>
      <c r="C194" s="141"/>
      <c r="D194" s="182"/>
      <c r="E194" s="143"/>
      <c r="F194" s="144"/>
      <c r="G194" s="145"/>
      <c r="H194" s="146"/>
      <c r="I194" s="143"/>
      <c r="J194" s="147"/>
      <c r="K194" s="145"/>
      <c r="L194" s="146"/>
      <c r="M194" s="144"/>
    </row>
    <row r="195" spans="1:13" x14ac:dyDescent="0.25">
      <c r="A195" s="126"/>
      <c r="B195" s="152" t="s">
        <v>1281</v>
      </c>
      <c r="C195" s="141"/>
      <c r="D195" s="182"/>
      <c r="E195" s="143"/>
      <c r="F195" s="144"/>
      <c r="G195" s="145"/>
      <c r="H195" s="146"/>
      <c r="I195" s="143"/>
      <c r="J195" s="147"/>
      <c r="K195" s="145"/>
      <c r="L195" s="146"/>
      <c r="M195" s="144"/>
    </row>
    <row r="196" spans="1:13" x14ac:dyDescent="0.25">
      <c r="A196" s="126"/>
      <c r="B196" s="152" t="s">
        <v>1282</v>
      </c>
      <c r="C196" s="141"/>
      <c r="D196" s="182"/>
      <c r="E196" s="143"/>
      <c r="F196" s="144"/>
      <c r="G196" s="145"/>
      <c r="H196" s="146"/>
      <c r="I196" s="143"/>
      <c r="J196" s="147"/>
      <c r="K196" s="145"/>
      <c r="L196" s="146"/>
      <c r="M196" s="144"/>
    </row>
    <row r="197" spans="1:13" x14ac:dyDescent="0.25">
      <c r="A197" s="126"/>
      <c r="B197" s="152" t="s">
        <v>1283</v>
      </c>
      <c r="C197" s="141"/>
      <c r="D197" s="182"/>
      <c r="E197" s="143"/>
      <c r="F197" s="144"/>
      <c r="G197" s="145"/>
      <c r="H197" s="146"/>
      <c r="I197" s="143"/>
      <c r="J197" s="147"/>
      <c r="K197" s="145"/>
      <c r="L197" s="146"/>
      <c r="M197" s="144"/>
    </row>
    <row r="198" spans="1:13" x14ac:dyDescent="0.25">
      <c r="A198" s="126"/>
      <c r="B198" s="152" t="s">
        <v>220</v>
      </c>
      <c r="C198" s="141"/>
      <c r="D198" s="182"/>
      <c r="E198" s="143"/>
      <c r="F198" s="144"/>
      <c r="G198" s="145"/>
      <c r="H198" s="146"/>
      <c r="I198" s="143"/>
      <c r="J198" s="147"/>
      <c r="K198" s="145"/>
      <c r="L198" s="146"/>
      <c r="M198" s="144"/>
    </row>
    <row r="199" spans="1:13" x14ac:dyDescent="0.25">
      <c r="A199" s="126"/>
      <c r="B199" s="152" t="s">
        <v>401</v>
      </c>
      <c r="C199" s="141"/>
      <c r="D199" s="182"/>
      <c r="E199" s="143"/>
      <c r="F199" s="144"/>
      <c r="G199" s="145"/>
      <c r="H199" s="146"/>
      <c r="I199" s="143"/>
      <c r="J199" s="147"/>
      <c r="K199" s="145"/>
      <c r="L199" s="146"/>
      <c r="M199" s="144"/>
    </row>
    <row r="200" spans="1:13" x14ac:dyDescent="0.25">
      <c r="A200" s="126"/>
      <c r="B200" s="152" t="s">
        <v>1122</v>
      </c>
      <c r="C200" s="141"/>
      <c r="D200" s="182"/>
      <c r="E200" s="143"/>
      <c r="F200" s="144"/>
      <c r="G200" s="145"/>
      <c r="H200" s="146"/>
      <c r="I200" s="143"/>
      <c r="J200" s="147"/>
      <c r="K200" s="145"/>
      <c r="L200" s="146"/>
      <c r="M200" s="144"/>
    </row>
    <row r="201" spans="1:13" x14ac:dyDescent="0.25">
      <c r="A201" s="126"/>
      <c r="B201" s="152" t="s">
        <v>1123</v>
      </c>
      <c r="C201" s="141"/>
      <c r="D201" s="182"/>
      <c r="E201" s="143"/>
      <c r="F201" s="144"/>
      <c r="G201" s="145"/>
      <c r="H201" s="146"/>
      <c r="I201" s="143"/>
      <c r="J201" s="147"/>
      <c r="K201" s="145"/>
      <c r="L201" s="146"/>
      <c r="M201" s="144"/>
    </row>
    <row r="202" spans="1:13" x14ac:dyDescent="0.25">
      <c r="A202" s="126"/>
      <c r="B202" s="151" t="s">
        <v>1124</v>
      </c>
      <c r="C202" s="141"/>
      <c r="D202" s="182"/>
      <c r="E202" s="143"/>
      <c r="F202" s="144"/>
      <c r="G202" s="145"/>
      <c r="H202" s="146"/>
      <c r="I202" s="143"/>
      <c r="J202" s="147"/>
      <c r="K202" s="145"/>
      <c r="L202" s="146"/>
      <c r="M202" s="144"/>
    </row>
    <row r="203" spans="1:13" ht="27.6" x14ac:dyDescent="0.25">
      <c r="A203" s="126"/>
      <c r="B203" s="151" t="s">
        <v>1125</v>
      </c>
      <c r="C203" s="141"/>
      <c r="D203" s="182"/>
      <c r="E203" s="143"/>
      <c r="F203" s="144"/>
      <c r="G203" s="145"/>
      <c r="H203" s="146"/>
      <c r="I203" s="143"/>
      <c r="J203" s="147"/>
      <c r="K203" s="145"/>
      <c r="L203" s="146"/>
      <c r="M203" s="144"/>
    </row>
    <row r="204" spans="1:13" x14ac:dyDescent="0.25">
      <c r="A204" s="126"/>
      <c r="B204" s="152" t="s">
        <v>1126</v>
      </c>
      <c r="C204" s="141"/>
      <c r="D204" s="182"/>
      <c r="E204" s="143"/>
      <c r="F204" s="144"/>
      <c r="G204" s="145"/>
      <c r="H204" s="146"/>
      <c r="I204" s="143"/>
      <c r="J204" s="147"/>
      <c r="K204" s="145"/>
      <c r="L204" s="146"/>
      <c r="M204" s="144"/>
    </row>
    <row r="205" spans="1:13" x14ac:dyDescent="0.25">
      <c r="A205" s="126"/>
      <c r="B205" s="152" t="s">
        <v>194</v>
      </c>
      <c r="C205" s="141"/>
      <c r="D205" s="182"/>
      <c r="E205" s="143"/>
      <c r="F205" s="144"/>
      <c r="G205" s="145"/>
      <c r="H205" s="146"/>
      <c r="I205" s="143"/>
      <c r="J205" s="147"/>
      <c r="K205" s="145"/>
      <c r="L205" s="146"/>
      <c r="M205" s="144"/>
    </row>
    <row r="206" spans="1:13" x14ac:dyDescent="0.25">
      <c r="A206" s="126"/>
      <c r="B206" s="152" t="s">
        <v>1128</v>
      </c>
      <c r="C206" s="141"/>
      <c r="D206" s="182"/>
      <c r="E206" s="143"/>
      <c r="F206" s="144"/>
      <c r="G206" s="145"/>
      <c r="H206" s="146"/>
      <c r="I206" s="143"/>
      <c r="J206" s="147"/>
      <c r="K206" s="145"/>
      <c r="L206" s="146"/>
      <c r="M206" s="144"/>
    </row>
    <row r="207" spans="1:13" x14ac:dyDescent="0.25">
      <c r="A207" s="126"/>
      <c r="B207" s="152" t="s">
        <v>1129</v>
      </c>
      <c r="C207" s="141"/>
      <c r="D207" s="182"/>
      <c r="E207" s="143"/>
      <c r="F207" s="144"/>
      <c r="G207" s="145"/>
      <c r="H207" s="146"/>
      <c r="I207" s="143"/>
      <c r="J207" s="147"/>
      <c r="K207" s="145"/>
      <c r="L207" s="146"/>
      <c r="M207" s="144"/>
    </row>
    <row r="208" spans="1:13" x14ac:dyDescent="0.25">
      <c r="A208" s="126"/>
      <c r="B208" s="152" t="s">
        <v>1130</v>
      </c>
      <c r="C208" s="141"/>
      <c r="D208" s="182"/>
      <c r="E208" s="143"/>
      <c r="F208" s="144"/>
      <c r="G208" s="145"/>
      <c r="H208" s="146"/>
      <c r="I208" s="143"/>
      <c r="J208" s="147"/>
      <c r="K208" s="145"/>
      <c r="L208" s="146"/>
      <c r="M208" s="144"/>
    </row>
    <row r="209" spans="1:15" x14ac:dyDescent="0.25">
      <c r="A209" s="126"/>
      <c r="B209" s="152" t="s">
        <v>1131</v>
      </c>
      <c r="C209" s="141"/>
      <c r="D209" s="182"/>
      <c r="E209" s="143"/>
      <c r="F209" s="144"/>
      <c r="G209" s="145"/>
      <c r="H209" s="146"/>
      <c r="I209" s="143"/>
      <c r="J209" s="147"/>
      <c r="K209" s="145"/>
      <c r="L209" s="146"/>
      <c r="M209" s="144"/>
    </row>
    <row r="210" spans="1:15" x14ac:dyDescent="0.25">
      <c r="A210" s="126"/>
      <c r="B210" s="152" t="s">
        <v>1132</v>
      </c>
      <c r="C210" s="141"/>
      <c r="D210" s="182"/>
      <c r="E210" s="143"/>
      <c r="F210" s="144"/>
      <c r="G210" s="145"/>
      <c r="H210" s="146"/>
      <c r="I210" s="143"/>
      <c r="J210" s="147"/>
      <c r="K210" s="145"/>
      <c r="L210" s="146"/>
      <c r="M210" s="144"/>
    </row>
    <row r="211" spans="1:15" x14ac:dyDescent="0.25">
      <c r="A211" s="126"/>
      <c r="B211" s="152" t="s">
        <v>1133</v>
      </c>
      <c r="C211" s="141"/>
      <c r="D211" s="182"/>
      <c r="E211" s="143"/>
      <c r="F211" s="144"/>
      <c r="G211" s="145"/>
      <c r="H211" s="146"/>
      <c r="I211" s="143"/>
      <c r="J211" s="147"/>
      <c r="K211" s="145"/>
      <c r="L211" s="146"/>
      <c r="M211" s="144"/>
    </row>
    <row r="212" spans="1:15" x14ac:dyDescent="0.25">
      <c r="A212" s="126"/>
      <c r="B212" s="152" t="s">
        <v>1134</v>
      </c>
      <c r="C212" s="141"/>
      <c r="D212" s="182"/>
      <c r="E212" s="143"/>
      <c r="F212" s="144"/>
      <c r="G212" s="145"/>
      <c r="H212" s="146"/>
      <c r="I212" s="143"/>
      <c r="J212" s="147"/>
      <c r="K212" s="145"/>
      <c r="L212" s="146"/>
      <c r="M212" s="144"/>
    </row>
    <row r="213" spans="1:15" x14ac:dyDescent="0.25">
      <c r="A213" s="126"/>
      <c r="B213" s="152" t="s">
        <v>1135</v>
      </c>
      <c r="C213" s="141"/>
      <c r="D213" s="182"/>
      <c r="E213" s="143"/>
      <c r="F213" s="144"/>
      <c r="G213" s="145"/>
      <c r="H213" s="146"/>
      <c r="I213" s="143"/>
      <c r="J213" s="147"/>
      <c r="K213" s="145"/>
      <c r="L213" s="146"/>
      <c r="M213" s="144"/>
    </row>
    <row r="214" spans="1:15" x14ac:dyDescent="0.25">
      <c r="A214" s="126"/>
      <c r="B214" s="152" t="s">
        <v>1136</v>
      </c>
      <c r="C214" s="141"/>
      <c r="D214" s="182"/>
      <c r="E214" s="143"/>
      <c r="F214" s="144"/>
      <c r="G214" s="145"/>
      <c r="H214" s="146"/>
      <c r="I214" s="143"/>
      <c r="J214" s="147"/>
      <c r="K214" s="145"/>
      <c r="L214" s="146"/>
      <c r="M214" s="144"/>
    </row>
    <row r="215" spans="1:15" x14ac:dyDescent="0.25">
      <c r="A215" s="126"/>
      <c r="B215" s="152" t="s">
        <v>1137</v>
      </c>
      <c r="C215" s="141"/>
      <c r="D215" s="182"/>
      <c r="E215" s="143"/>
      <c r="F215" s="144"/>
      <c r="G215" s="145"/>
      <c r="H215" s="146"/>
      <c r="I215" s="143"/>
      <c r="J215" s="147"/>
      <c r="K215" s="145"/>
      <c r="L215" s="146"/>
      <c r="M215" s="144"/>
    </row>
    <row r="216" spans="1:15" x14ac:dyDescent="0.25">
      <c r="A216" s="126"/>
      <c r="B216" s="134" t="s">
        <v>1259</v>
      </c>
      <c r="C216" s="141"/>
      <c r="D216" s="182"/>
      <c r="E216" s="143"/>
      <c r="F216" s="144"/>
      <c r="G216" s="145"/>
      <c r="H216" s="146"/>
      <c r="I216" s="143"/>
      <c r="J216" s="147"/>
      <c r="K216" s="145"/>
      <c r="L216" s="146"/>
      <c r="M216" s="144"/>
    </row>
    <row r="217" spans="1:15" x14ac:dyDescent="0.25">
      <c r="A217" s="135">
        <v>15</v>
      </c>
      <c r="B217" s="148" t="s">
        <v>913</v>
      </c>
      <c r="C217" s="136">
        <f t="shared" ref="C217:C256" si="23">O217*1.055</f>
        <v>28238.459033053794</v>
      </c>
      <c r="D217" s="137">
        <f>C217/8</f>
        <v>3529.8073791317242</v>
      </c>
      <c r="E217" s="138">
        <f>C217*1.02</f>
        <v>28803.228213714869</v>
      </c>
      <c r="F217" s="139">
        <f>E217/8</f>
        <v>3600.4035267143586</v>
      </c>
      <c r="G217" s="140">
        <f t="shared" ref="G217" si="24">E217*1.02</f>
        <v>29379.292777989165</v>
      </c>
      <c r="H217" s="137">
        <f>G217/8</f>
        <v>3672.4115972486456</v>
      </c>
      <c r="I217" s="138">
        <f t="shared" ref="I217:I256" si="25">G217*1.017</f>
        <v>29878.740755214978</v>
      </c>
      <c r="J217" s="139">
        <f>I217/8</f>
        <v>3734.8425944018722</v>
      </c>
      <c r="K217" s="140">
        <f t="shared" ref="K217:K256" si="26">I217*1.015</f>
        <v>30326.921866543198</v>
      </c>
      <c r="L217" s="137">
        <f>K217/8</f>
        <v>3790.8652333178998</v>
      </c>
      <c r="M217" s="144"/>
      <c r="O217" s="123">
        <v>26766.311879671845</v>
      </c>
    </row>
    <row r="218" spans="1:15" ht="27.6" x14ac:dyDescent="0.25">
      <c r="A218" s="126"/>
      <c r="B218" s="152" t="s">
        <v>238</v>
      </c>
      <c r="C218" s="141"/>
      <c r="D218" s="182"/>
      <c r="E218" s="143"/>
      <c r="F218" s="144"/>
      <c r="G218" s="145"/>
      <c r="H218" s="146"/>
      <c r="I218" s="143"/>
      <c r="J218" s="147"/>
      <c r="K218" s="145"/>
      <c r="L218" s="146"/>
      <c r="M218" s="144"/>
    </row>
    <row r="219" spans="1:15" x14ac:dyDescent="0.25">
      <c r="A219" s="126"/>
      <c r="B219" s="152" t="s">
        <v>1139</v>
      </c>
      <c r="C219" s="141"/>
      <c r="D219" s="182"/>
      <c r="E219" s="143"/>
      <c r="F219" s="144"/>
      <c r="G219" s="145"/>
      <c r="H219" s="146"/>
      <c r="I219" s="143"/>
      <c r="J219" s="147"/>
      <c r="K219" s="145"/>
      <c r="L219" s="146"/>
      <c r="M219" s="144"/>
    </row>
    <row r="220" spans="1:15" x14ac:dyDescent="0.25">
      <c r="A220" s="126"/>
      <c r="B220" s="152" t="s">
        <v>1140</v>
      </c>
      <c r="C220" s="141"/>
      <c r="D220" s="182"/>
      <c r="E220" s="143"/>
      <c r="F220" s="144"/>
      <c r="G220" s="145"/>
      <c r="H220" s="146"/>
      <c r="I220" s="143"/>
      <c r="J220" s="147"/>
      <c r="K220" s="145"/>
      <c r="L220" s="146"/>
      <c r="M220" s="144"/>
    </row>
    <row r="221" spans="1:15" x14ac:dyDescent="0.25">
      <c r="A221" s="126"/>
      <c r="B221" s="152" t="s">
        <v>302</v>
      </c>
      <c r="C221" s="141"/>
      <c r="D221" s="182"/>
      <c r="E221" s="143"/>
      <c r="F221" s="144"/>
      <c r="G221" s="145"/>
      <c r="H221" s="146"/>
      <c r="I221" s="143"/>
      <c r="J221" s="147"/>
      <c r="K221" s="145"/>
      <c r="L221" s="146"/>
      <c r="M221" s="144"/>
    </row>
    <row r="222" spans="1:15" x14ac:dyDescent="0.25">
      <c r="A222" s="126"/>
      <c r="B222" s="152" t="s">
        <v>1141</v>
      </c>
      <c r="C222" s="141"/>
      <c r="D222" s="182"/>
      <c r="E222" s="143"/>
      <c r="F222" s="144"/>
      <c r="G222" s="145"/>
      <c r="H222" s="146"/>
      <c r="I222" s="143"/>
      <c r="J222" s="147"/>
      <c r="K222" s="145"/>
      <c r="L222" s="146"/>
      <c r="M222" s="144"/>
    </row>
    <row r="223" spans="1:15" x14ac:dyDescent="0.25">
      <c r="A223" s="135">
        <v>16</v>
      </c>
      <c r="B223" s="148" t="s">
        <v>733</v>
      </c>
      <c r="C223" s="136">
        <f t="shared" si="23"/>
        <v>27538.062538273614</v>
      </c>
      <c r="D223" s="137">
        <f>C223/8</f>
        <v>3442.2578172842018</v>
      </c>
      <c r="E223" s="138">
        <f>C223*1.02</f>
        <v>28088.823789039088</v>
      </c>
      <c r="F223" s="139">
        <f>E223/8</f>
        <v>3511.102973629886</v>
      </c>
      <c r="G223" s="140">
        <f t="shared" ref="G223" si="27">E223*1.02</f>
        <v>28650.60026481987</v>
      </c>
      <c r="H223" s="137">
        <f>G223/8</f>
        <v>3581.3250331024838</v>
      </c>
      <c r="I223" s="138">
        <f t="shared" si="25"/>
        <v>29137.660469321807</v>
      </c>
      <c r="J223" s="139">
        <f>I223/8</f>
        <v>3642.2075586652259</v>
      </c>
      <c r="K223" s="140">
        <f t="shared" si="26"/>
        <v>29574.725376361632</v>
      </c>
      <c r="L223" s="137">
        <f>K223/8</f>
        <v>3696.840672045204</v>
      </c>
      <c r="M223" s="144"/>
      <c r="O223" s="123">
        <v>26102.428946230917</v>
      </c>
    </row>
    <row r="224" spans="1:15" ht="27.6" x14ac:dyDescent="0.25">
      <c r="A224" s="126"/>
      <c r="B224" s="152" t="s">
        <v>238</v>
      </c>
      <c r="C224" s="141"/>
      <c r="D224" s="182"/>
      <c r="E224" s="143"/>
      <c r="F224" s="144"/>
      <c r="G224" s="145"/>
      <c r="H224" s="146"/>
      <c r="I224" s="143"/>
      <c r="J224" s="147"/>
      <c r="K224" s="145"/>
      <c r="L224" s="146"/>
      <c r="M224" s="144"/>
    </row>
    <row r="225" spans="1:15" x14ac:dyDescent="0.25">
      <c r="A225" s="126"/>
      <c r="B225" s="152" t="s">
        <v>1142</v>
      </c>
      <c r="C225" s="141"/>
      <c r="D225" s="182"/>
      <c r="E225" s="143"/>
      <c r="F225" s="144"/>
      <c r="G225" s="145"/>
      <c r="H225" s="146"/>
      <c r="I225" s="143"/>
      <c r="J225" s="147"/>
      <c r="K225" s="145"/>
      <c r="L225" s="146"/>
      <c r="M225" s="144"/>
    </row>
    <row r="226" spans="1:15" x14ac:dyDescent="0.25">
      <c r="A226" s="126"/>
      <c r="B226" s="152" t="s">
        <v>1143</v>
      </c>
      <c r="C226" s="141"/>
      <c r="D226" s="182"/>
      <c r="E226" s="143"/>
      <c r="F226" s="144"/>
      <c r="G226" s="145"/>
      <c r="H226" s="146"/>
      <c r="I226" s="143"/>
      <c r="J226" s="147"/>
      <c r="K226" s="145"/>
      <c r="L226" s="146"/>
      <c r="M226" s="144"/>
    </row>
    <row r="227" spans="1:15" x14ac:dyDescent="0.25">
      <c r="A227" s="126"/>
      <c r="B227" s="152" t="s">
        <v>1144</v>
      </c>
      <c r="C227" s="141"/>
      <c r="D227" s="182"/>
      <c r="E227" s="143"/>
      <c r="F227" s="144"/>
      <c r="G227" s="145"/>
      <c r="H227" s="146"/>
      <c r="I227" s="143"/>
      <c r="J227" s="147"/>
      <c r="K227" s="145"/>
      <c r="L227" s="146"/>
      <c r="M227" s="144"/>
    </row>
    <row r="228" spans="1:15" x14ac:dyDescent="0.25">
      <c r="A228" s="126"/>
      <c r="B228" s="152" t="s">
        <v>1145</v>
      </c>
      <c r="C228" s="141"/>
      <c r="D228" s="182"/>
      <c r="E228" s="143"/>
      <c r="F228" s="144"/>
      <c r="G228" s="145"/>
      <c r="H228" s="146"/>
      <c r="I228" s="143"/>
      <c r="J228" s="147"/>
      <c r="K228" s="145"/>
      <c r="L228" s="146"/>
      <c r="M228" s="144"/>
    </row>
    <row r="229" spans="1:15" x14ac:dyDescent="0.25">
      <c r="A229" s="126"/>
      <c r="B229" s="152" t="s">
        <v>1146</v>
      </c>
      <c r="C229" s="141"/>
      <c r="D229" s="182"/>
      <c r="E229" s="143"/>
      <c r="F229" s="144"/>
      <c r="G229" s="145"/>
      <c r="H229" s="146"/>
      <c r="I229" s="143"/>
      <c r="J229" s="147"/>
      <c r="K229" s="145"/>
      <c r="L229" s="146"/>
      <c r="M229" s="144"/>
    </row>
    <row r="230" spans="1:15" x14ac:dyDescent="0.25">
      <c r="A230" s="126"/>
      <c r="B230" s="152" t="s">
        <v>1147</v>
      </c>
      <c r="C230" s="141"/>
      <c r="D230" s="182"/>
      <c r="E230" s="143"/>
      <c r="F230" s="144"/>
      <c r="G230" s="145"/>
      <c r="H230" s="146"/>
      <c r="I230" s="143"/>
      <c r="J230" s="147"/>
      <c r="K230" s="145"/>
      <c r="L230" s="146"/>
      <c r="M230" s="144"/>
    </row>
    <row r="231" spans="1:15" x14ac:dyDescent="0.25">
      <c r="A231" s="126"/>
      <c r="B231" s="152" t="s">
        <v>1148</v>
      </c>
      <c r="C231" s="141"/>
      <c r="D231" s="182"/>
      <c r="E231" s="143"/>
      <c r="F231" s="144"/>
      <c r="G231" s="145"/>
      <c r="H231" s="146"/>
      <c r="I231" s="143"/>
      <c r="J231" s="147"/>
      <c r="K231" s="145"/>
      <c r="L231" s="146"/>
      <c r="M231" s="144"/>
    </row>
    <row r="232" spans="1:15" x14ac:dyDescent="0.25">
      <c r="A232" s="126"/>
      <c r="B232" s="152" t="s">
        <v>1149</v>
      </c>
      <c r="C232" s="141"/>
      <c r="D232" s="182"/>
      <c r="E232" s="143"/>
      <c r="F232" s="144"/>
      <c r="G232" s="145"/>
      <c r="H232" s="146"/>
      <c r="I232" s="143"/>
      <c r="J232" s="147"/>
      <c r="K232" s="145"/>
      <c r="L232" s="146"/>
      <c r="M232" s="144"/>
    </row>
    <row r="233" spans="1:15" x14ac:dyDescent="0.25">
      <c r="A233" s="126"/>
      <c r="B233" s="134" t="s">
        <v>1260</v>
      </c>
      <c r="C233" s="141"/>
      <c r="D233" s="182"/>
      <c r="E233" s="143"/>
      <c r="F233" s="144"/>
      <c r="G233" s="145"/>
      <c r="H233" s="146"/>
      <c r="I233" s="143"/>
      <c r="J233" s="147"/>
      <c r="K233" s="145"/>
      <c r="L233" s="146"/>
      <c r="M233" s="144"/>
    </row>
    <row r="234" spans="1:15" x14ac:dyDescent="0.25">
      <c r="A234" s="135">
        <v>17</v>
      </c>
      <c r="B234" s="148" t="s">
        <v>1150</v>
      </c>
      <c r="C234" s="136">
        <f t="shared" si="23"/>
        <v>28238.459033053794</v>
      </c>
      <c r="D234" s="137">
        <f>C234/8</f>
        <v>3529.8073791317242</v>
      </c>
      <c r="E234" s="138">
        <f>C234*1.02</f>
        <v>28803.228213714869</v>
      </c>
      <c r="F234" s="139">
        <f>E234/8</f>
        <v>3600.4035267143586</v>
      </c>
      <c r="G234" s="140">
        <f t="shared" ref="G234" si="28">E234*1.02</f>
        <v>29379.292777989165</v>
      </c>
      <c r="H234" s="137">
        <f>G234/8</f>
        <v>3672.4115972486456</v>
      </c>
      <c r="I234" s="138">
        <f t="shared" si="25"/>
        <v>29878.740755214978</v>
      </c>
      <c r="J234" s="139">
        <f>I234/8</f>
        <v>3734.8425944018722</v>
      </c>
      <c r="K234" s="140">
        <f t="shared" si="26"/>
        <v>30326.921866543198</v>
      </c>
      <c r="L234" s="137">
        <f>K234/8</f>
        <v>3790.8652333178998</v>
      </c>
      <c r="M234" s="144"/>
      <c r="O234" s="123">
        <v>26766.311879671845</v>
      </c>
    </row>
    <row r="235" spans="1:15" ht="27.6" x14ac:dyDescent="0.25">
      <c r="A235" s="126"/>
      <c r="B235" s="152" t="s">
        <v>238</v>
      </c>
      <c r="C235" s="141"/>
      <c r="D235" s="182"/>
      <c r="E235" s="143"/>
      <c r="F235" s="144"/>
      <c r="G235" s="145"/>
      <c r="H235" s="146"/>
      <c r="I235" s="143"/>
      <c r="J235" s="147"/>
      <c r="K235" s="145"/>
      <c r="L235" s="146"/>
      <c r="M235" s="144"/>
    </row>
    <row r="236" spans="1:15" ht="27.6" x14ac:dyDescent="0.25">
      <c r="A236" s="126"/>
      <c r="B236" s="151" t="s">
        <v>1181</v>
      </c>
      <c r="C236" s="141"/>
      <c r="D236" s="182"/>
      <c r="E236" s="143"/>
      <c r="F236" s="144"/>
      <c r="G236" s="145"/>
      <c r="H236" s="146"/>
      <c r="I236" s="143"/>
      <c r="J236" s="147"/>
      <c r="K236" s="145"/>
      <c r="L236" s="146"/>
      <c r="M236" s="144"/>
    </row>
    <row r="237" spans="1:15" x14ac:dyDescent="0.25">
      <c r="A237" s="126"/>
      <c r="B237" s="152" t="s">
        <v>195</v>
      </c>
      <c r="C237" s="141"/>
      <c r="D237" s="182"/>
      <c r="E237" s="143"/>
      <c r="F237" s="144"/>
      <c r="G237" s="145"/>
      <c r="H237" s="146"/>
      <c r="I237" s="143"/>
      <c r="J237" s="147"/>
      <c r="K237" s="145"/>
      <c r="L237" s="146"/>
      <c r="M237" s="144"/>
    </row>
    <row r="238" spans="1:15" x14ac:dyDescent="0.25">
      <c r="A238" s="135">
        <v>18</v>
      </c>
      <c r="B238" s="148" t="s">
        <v>1183</v>
      </c>
      <c r="C238" s="136">
        <f t="shared" si="23"/>
        <v>27538.062538273614</v>
      </c>
      <c r="D238" s="137">
        <f>C238/8</f>
        <v>3442.2578172842018</v>
      </c>
      <c r="E238" s="138">
        <f>C238*1.02</f>
        <v>28088.823789039088</v>
      </c>
      <c r="F238" s="139">
        <f>E238/8</f>
        <v>3511.102973629886</v>
      </c>
      <c r="G238" s="140">
        <f t="shared" ref="G238" si="29">E238*1.02</f>
        <v>28650.60026481987</v>
      </c>
      <c r="H238" s="137">
        <f>G238/8</f>
        <v>3581.3250331024838</v>
      </c>
      <c r="I238" s="138">
        <f t="shared" si="25"/>
        <v>29137.660469321807</v>
      </c>
      <c r="J238" s="139">
        <f>I238/8</f>
        <v>3642.2075586652259</v>
      </c>
      <c r="K238" s="140">
        <f t="shared" si="26"/>
        <v>29574.725376361632</v>
      </c>
      <c r="L238" s="137">
        <f>K238/8</f>
        <v>3696.840672045204</v>
      </c>
      <c r="M238" s="144"/>
      <c r="O238" s="123">
        <v>26102.428946230917</v>
      </c>
    </row>
    <row r="239" spans="1:15" ht="27.6" x14ac:dyDescent="0.25">
      <c r="A239" s="126"/>
      <c r="B239" s="152" t="s">
        <v>238</v>
      </c>
      <c r="C239" s="141"/>
      <c r="D239" s="182"/>
      <c r="E239" s="143"/>
      <c r="F239" s="144"/>
      <c r="G239" s="145"/>
      <c r="H239" s="146"/>
      <c r="I239" s="143"/>
      <c r="J239" s="147"/>
      <c r="K239" s="145"/>
      <c r="L239" s="146"/>
      <c r="M239" s="144"/>
    </row>
    <row r="240" spans="1:15" x14ac:dyDescent="0.25">
      <c r="A240" s="126"/>
      <c r="B240" s="152" t="s">
        <v>1184</v>
      </c>
      <c r="C240" s="141"/>
      <c r="D240" s="182"/>
      <c r="E240" s="143"/>
      <c r="F240" s="144"/>
      <c r="G240" s="145"/>
      <c r="H240" s="146"/>
      <c r="I240" s="143"/>
      <c r="J240" s="147"/>
      <c r="K240" s="145"/>
      <c r="L240" s="146"/>
      <c r="M240" s="144"/>
    </row>
    <row r="241" spans="1:15" x14ac:dyDescent="0.25">
      <c r="A241" s="126"/>
      <c r="B241" s="152" t="s">
        <v>1185</v>
      </c>
      <c r="C241" s="141"/>
      <c r="D241" s="182"/>
      <c r="E241" s="143"/>
      <c r="F241" s="144"/>
      <c r="G241" s="145"/>
      <c r="H241" s="146"/>
      <c r="I241" s="143"/>
      <c r="J241" s="147"/>
      <c r="K241" s="145"/>
      <c r="L241" s="146"/>
      <c r="M241" s="144"/>
    </row>
    <row r="242" spans="1:15" x14ac:dyDescent="0.25">
      <c r="A242" s="126"/>
      <c r="B242" s="152" t="s">
        <v>1245</v>
      </c>
      <c r="C242" s="141"/>
      <c r="D242" s="182"/>
      <c r="E242" s="143"/>
      <c r="F242" s="144"/>
      <c r="G242" s="145"/>
      <c r="H242" s="146"/>
      <c r="I242" s="143"/>
      <c r="J242" s="147"/>
      <c r="K242" s="145"/>
      <c r="L242" s="146"/>
      <c r="M242" s="144"/>
    </row>
    <row r="243" spans="1:15" x14ac:dyDescent="0.25">
      <c r="A243" s="126"/>
      <c r="B243" s="152" t="s">
        <v>1246</v>
      </c>
      <c r="C243" s="141"/>
      <c r="D243" s="182"/>
      <c r="E243" s="143"/>
      <c r="F243" s="144"/>
      <c r="G243" s="145"/>
      <c r="H243" s="146"/>
      <c r="I243" s="143"/>
      <c r="J243" s="147"/>
      <c r="K243" s="145"/>
      <c r="L243" s="146"/>
      <c r="M243" s="144"/>
    </row>
    <row r="244" spans="1:15" x14ac:dyDescent="0.25">
      <c r="A244" s="126"/>
      <c r="B244" s="152" t="s">
        <v>1247</v>
      </c>
      <c r="C244" s="141"/>
      <c r="D244" s="182"/>
      <c r="E244" s="143"/>
      <c r="F244" s="144"/>
      <c r="G244" s="145"/>
      <c r="H244" s="146"/>
      <c r="I244" s="143"/>
      <c r="J244" s="147"/>
      <c r="K244" s="145"/>
      <c r="L244" s="146"/>
      <c r="M244" s="144"/>
    </row>
    <row r="245" spans="1:15" x14ac:dyDescent="0.25">
      <c r="A245" s="126"/>
      <c r="B245" s="134" t="s">
        <v>1261</v>
      </c>
      <c r="C245" s="141"/>
      <c r="D245" s="182"/>
      <c r="E245" s="143"/>
      <c r="F245" s="144"/>
      <c r="G245" s="145"/>
      <c r="H245" s="146"/>
      <c r="I245" s="143"/>
      <c r="J245" s="147"/>
      <c r="K245" s="145"/>
      <c r="L245" s="146"/>
      <c r="M245" s="144"/>
    </row>
    <row r="246" spans="1:15" x14ac:dyDescent="0.25">
      <c r="A246" s="135">
        <v>19</v>
      </c>
      <c r="B246" s="148" t="s">
        <v>1248</v>
      </c>
      <c r="C246" s="136">
        <f t="shared" si="23"/>
        <v>28238.459033053794</v>
      </c>
      <c r="D246" s="137">
        <f>C246/8</f>
        <v>3529.8073791317242</v>
      </c>
      <c r="E246" s="138">
        <f>C246*1.02</f>
        <v>28803.228213714869</v>
      </c>
      <c r="F246" s="139">
        <f>E246/8</f>
        <v>3600.4035267143586</v>
      </c>
      <c r="G246" s="140">
        <f t="shared" ref="G246" si="30">E246*1.02</f>
        <v>29379.292777989165</v>
      </c>
      <c r="H246" s="137">
        <f>G246/8</f>
        <v>3672.4115972486456</v>
      </c>
      <c r="I246" s="138">
        <f t="shared" si="25"/>
        <v>29878.740755214978</v>
      </c>
      <c r="J246" s="139">
        <f>I246/8</f>
        <v>3734.8425944018722</v>
      </c>
      <c r="K246" s="140">
        <f t="shared" si="26"/>
        <v>30326.921866543198</v>
      </c>
      <c r="L246" s="137">
        <f>K246/8</f>
        <v>3790.8652333178998</v>
      </c>
      <c r="M246" s="144"/>
      <c r="O246" s="123">
        <v>26766.311879671845</v>
      </c>
    </row>
    <row r="247" spans="1:15" x14ac:dyDescent="0.25">
      <c r="A247" s="126"/>
      <c r="B247" s="152" t="s">
        <v>1249</v>
      </c>
      <c r="C247" s="141"/>
      <c r="D247" s="182"/>
      <c r="E247" s="143"/>
      <c r="F247" s="144"/>
      <c r="G247" s="145"/>
      <c r="H247" s="146"/>
      <c r="I247" s="143"/>
      <c r="J247" s="147"/>
      <c r="K247" s="145"/>
      <c r="L247" s="146"/>
      <c r="M247" s="144"/>
    </row>
    <row r="248" spans="1:15" x14ac:dyDescent="0.25">
      <c r="A248" s="135">
        <v>20</v>
      </c>
      <c r="B248" s="148" t="s">
        <v>617</v>
      </c>
      <c r="C248" s="136">
        <f t="shared" si="23"/>
        <v>30758.189314337866</v>
      </c>
      <c r="D248" s="137">
        <f>C248/8</f>
        <v>3844.7736642922332</v>
      </c>
      <c r="E248" s="138">
        <f>C248*1.02</f>
        <v>31373.353100624623</v>
      </c>
      <c r="F248" s="139">
        <f>E248/8</f>
        <v>3921.6691375780779</v>
      </c>
      <c r="G248" s="140">
        <f t="shared" ref="G248" si="31">E248*1.02</f>
        <v>32000.820162637116</v>
      </c>
      <c r="H248" s="137">
        <f>G248/8</f>
        <v>4000.1025203296394</v>
      </c>
      <c r="I248" s="138">
        <f t="shared" si="25"/>
        <v>32544.834105401944</v>
      </c>
      <c r="J248" s="139">
        <f>I248/8</f>
        <v>4068.104263175243</v>
      </c>
      <c r="K248" s="140">
        <f t="shared" si="26"/>
        <v>33033.006616982973</v>
      </c>
      <c r="L248" s="137">
        <f>K248/8</f>
        <v>4129.1258271228717</v>
      </c>
      <c r="M248" s="144"/>
      <c r="O248" s="123">
        <v>29154.681814538264</v>
      </c>
    </row>
    <row r="249" spans="1:15" ht="26.25" customHeight="1" x14ac:dyDescent="0.25">
      <c r="A249" s="126"/>
      <c r="B249" s="151" t="s">
        <v>1250</v>
      </c>
      <c r="C249" s="141"/>
      <c r="D249" s="182"/>
      <c r="E249" s="143"/>
      <c r="F249" s="144"/>
      <c r="G249" s="145"/>
      <c r="H249" s="146"/>
      <c r="I249" s="143"/>
      <c r="J249" s="147"/>
      <c r="K249" s="145"/>
      <c r="L249" s="146"/>
      <c r="M249" s="144"/>
    </row>
    <row r="250" spans="1:15" x14ac:dyDescent="0.25">
      <c r="A250" s="126"/>
      <c r="B250" s="134" t="s">
        <v>1262</v>
      </c>
      <c r="C250" s="141"/>
      <c r="D250" s="182"/>
      <c r="E250" s="143"/>
      <c r="F250" s="144"/>
      <c r="G250" s="145"/>
      <c r="H250" s="146"/>
      <c r="I250" s="143"/>
      <c r="J250" s="147"/>
      <c r="K250" s="145"/>
      <c r="L250" s="146"/>
      <c r="M250" s="144"/>
    </row>
    <row r="251" spans="1:15" x14ac:dyDescent="0.25">
      <c r="A251" s="135">
        <v>21</v>
      </c>
      <c r="B251" s="148" t="s">
        <v>619</v>
      </c>
      <c r="C251" s="136">
        <f t="shared" si="23"/>
        <v>30273.688886528467</v>
      </c>
      <c r="D251" s="137">
        <f>C251/8</f>
        <v>3784.2111108160584</v>
      </c>
      <c r="E251" s="138">
        <f>C251*1.02</f>
        <v>30879.162664259038</v>
      </c>
      <c r="F251" s="139">
        <f>E251/8</f>
        <v>3859.8953330323798</v>
      </c>
      <c r="G251" s="140">
        <f t="shared" ref="G251" si="32">E251*1.02</f>
        <v>31496.74591754422</v>
      </c>
      <c r="H251" s="137">
        <f>G251/8</f>
        <v>3937.0932396930275</v>
      </c>
      <c r="I251" s="138">
        <f t="shared" si="25"/>
        <v>32032.190598142468</v>
      </c>
      <c r="J251" s="139">
        <f>I251/8</f>
        <v>4004.0238247678085</v>
      </c>
      <c r="K251" s="140">
        <f t="shared" si="26"/>
        <v>32512.673457114601</v>
      </c>
      <c r="L251" s="137">
        <f>K251/8</f>
        <v>4064.0841821393251</v>
      </c>
      <c r="M251" s="144"/>
      <c r="O251" s="123">
        <v>28695.439702870586</v>
      </c>
    </row>
    <row r="252" spans="1:15" ht="25.5" customHeight="1" x14ac:dyDescent="0.25">
      <c r="A252" s="126"/>
      <c r="B252" s="151" t="s">
        <v>781</v>
      </c>
      <c r="C252" s="141"/>
      <c r="D252" s="182"/>
      <c r="E252" s="143"/>
      <c r="F252" s="144"/>
      <c r="G252" s="145"/>
      <c r="H252" s="146"/>
      <c r="I252" s="143"/>
      <c r="J252" s="147"/>
      <c r="K252" s="145"/>
      <c r="L252" s="146"/>
      <c r="M252" s="144"/>
    </row>
    <row r="253" spans="1:15" x14ac:dyDescent="0.25">
      <c r="A253" s="126"/>
      <c r="B253" s="130" t="s">
        <v>580</v>
      </c>
      <c r="C253" s="141"/>
      <c r="D253" s="182"/>
      <c r="E253" s="143"/>
      <c r="F253" s="144"/>
      <c r="G253" s="145"/>
      <c r="H253" s="146"/>
      <c r="I253" s="143"/>
      <c r="J253" s="147"/>
      <c r="K253" s="145"/>
      <c r="L253" s="146"/>
      <c r="M253" s="144"/>
    </row>
    <row r="254" spans="1:15" ht="27.6" x14ac:dyDescent="0.25">
      <c r="A254" s="126"/>
      <c r="B254" s="134" t="s">
        <v>853</v>
      </c>
      <c r="C254" s="141"/>
      <c r="D254" s="182"/>
      <c r="E254" s="143"/>
      <c r="F254" s="144"/>
      <c r="G254" s="145"/>
      <c r="H254" s="146"/>
      <c r="I254" s="143"/>
      <c r="J254" s="147"/>
      <c r="K254" s="145"/>
      <c r="L254" s="146"/>
      <c r="M254" s="144"/>
    </row>
    <row r="255" spans="1:15" x14ac:dyDescent="0.25">
      <c r="A255" s="126"/>
      <c r="B255" s="134" t="s">
        <v>868</v>
      </c>
      <c r="C255" s="141"/>
      <c r="D255" s="182"/>
      <c r="E255" s="143"/>
      <c r="F255" s="144"/>
      <c r="G255" s="145"/>
      <c r="H255" s="146"/>
      <c r="I255" s="143"/>
      <c r="J255" s="147"/>
      <c r="K255" s="145"/>
      <c r="L255" s="146"/>
      <c r="M255" s="144"/>
    </row>
    <row r="256" spans="1:15" x14ac:dyDescent="0.25">
      <c r="A256" s="135">
        <v>22</v>
      </c>
      <c r="B256" s="148" t="s">
        <v>630</v>
      </c>
      <c r="C256" s="136">
        <f t="shared" si="23"/>
        <v>30758.189314337866</v>
      </c>
      <c r="D256" s="137">
        <f>C256/8</f>
        <v>3844.7736642922332</v>
      </c>
      <c r="E256" s="138">
        <f>C256*1.02</f>
        <v>31373.353100624623</v>
      </c>
      <c r="F256" s="139">
        <f>E256/8</f>
        <v>3921.6691375780779</v>
      </c>
      <c r="G256" s="140">
        <f t="shared" ref="G256" si="33">E256*1.02</f>
        <v>32000.820162637116</v>
      </c>
      <c r="H256" s="137">
        <f>G256/8</f>
        <v>4000.1025203296394</v>
      </c>
      <c r="I256" s="138">
        <f t="shared" si="25"/>
        <v>32544.834105401944</v>
      </c>
      <c r="J256" s="139">
        <f>I256/8</f>
        <v>4068.104263175243</v>
      </c>
      <c r="K256" s="140">
        <f t="shared" si="26"/>
        <v>33033.006616982973</v>
      </c>
      <c r="L256" s="137">
        <f>K256/8</f>
        <v>4129.1258271228717</v>
      </c>
      <c r="M256" s="144"/>
      <c r="O256" s="123">
        <v>29154.681814538264</v>
      </c>
    </row>
    <row r="257" spans="1:15" ht="24" customHeight="1" x14ac:dyDescent="0.25">
      <c r="A257" s="126"/>
      <c r="B257" s="151" t="s">
        <v>196</v>
      </c>
      <c r="C257" s="141"/>
      <c r="D257" s="182"/>
      <c r="E257" s="143"/>
      <c r="F257" s="144"/>
      <c r="G257" s="145"/>
      <c r="H257" s="146"/>
      <c r="I257" s="143"/>
      <c r="J257" s="147"/>
      <c r="K257" s="145"/>
      <c r="L257" s="146"/>
      <c r="M257" s="144"/>
    </row>
    <row r="258" spans="1:15" x14ac:dyDescent="0.25">
      <c r="A258" s="126"/>
      <c r="B258" s="152" t="s">
        <v>197</v>
      </c>
      <c r="C258" s="141"/>
      <c r="D258" s="182"/>
      <c r="E258" s="143"/>
      <c r="F258" s="144"/>
      <c r="G258" s="145"/>
      <c r="H258" s="146"/>
      <c r="I258" s="143"/>
      <c r="J258" s="147"/>
      <c r="K258" s="145"/>
      <c r="L258" s="146"/>
      <c r="M258" s="144"/>
    </row>
    <row r="259" spans="1:15" x14ac:dyDescent="0.25">
      <c r="A259" s="126"/>
      <c r="B259" s="152" t="s">
        <v>198</v>
      </c>
      <c r="C259" s="141"/>
      <c r="D259" s="182"/>
      <c r="E259" s="143"/>
      <c r="F259" s="144"/>
      <c r="G259" s="145"/>
      <c r="H259" s="146"/>
      <c r="I259" s="143"/>
      <c r="J259" s="147"/>
      <c r="K259" s="145"/>
      <c r="L259" s="146"/>
      <c r="M259" s="144"/>
    </row>
    <row r="260" spans="1:15" x14ac:dyDescent="0.25">
      <c r="A260" s="126"/>
      <c r="B260" s="152" t="s">
        <v>363</v>
      </c>
      <c r="C260" s="141"/>
      <c r="D260" s="182"/>
      <c r="E260" s="143"/>
      <c r="F260" s="144"/>
      <c r="G260" s="145"/>
      <c r="H260" s="146"/>
      <c r="I260" s="143"/>
      <c r="J260" s="147"/>
      <c r="K260" s="145"/>
      <c r="L260" s="146"/>
      <c r="M260" s="144"/>
    </row>
    <row r="261" spans="1:15" x14ac:dyDescent="0.25">
      <c r="A261" s="126"/>
      <c r="B261" s="152" t="s">
        <v>199</v>
      </c>
      <c r="C261" s="141"/>
      <c r="D261" s="182"/>
      <c r="E261" s="143"/>
      <c r="F261" s="144"/>
      <c r="G261" s="145"/>
      <c r="H261" s="146"/>
      <c r="I261" s="143"/>
      <c r="J261" s="147"/>
      <c r="K261" s="145"/>
      <c r="L261" s="146"/>
      <c r="M261" s="144"/>
    </row>
    <row r="262" spans="1:15" x14ac:dyDescent="0.25">
      <c r="A262" s="126"/>
      <c r="B262" s="152" t="s">
        <v>200</v>
      </c>
      <c r="C262" s="141"/>
      <c r="D262" s="182"/>
      <c r="E262" s="143"/>
      <c r="F262" s="144"/>
      <c r="G262" s="145"/>
      <c r="H262" s="146"/>
      <c r="I262" s="143"/>
      <c r="J262" s="147"/>
      <c r="K262" s="145"/>
      <c r="L262" s="146"/>
      <c r="M262" s="144"/>
    </row>
    <row r="263" spans="1:15" x14ac:dyDescent="0.25">
      <c r="A263" s="126"/>
      <c r="B263" s="152" t="s">
        <v>201</v>
      </c>
      <c r="C263" s="141"/>
      <c r="D263" s="182"/>
      <c r="E263" s="143"/>
      <c r="F263" s="144"/>
      <c r="G263" s="145"/>
      <c r="H263" s="146"/>
      <c r="I263" s="143"/>
      <c r="J263" s="147"/>
      <c r="K263" s="145"/>
      <c r="L263" s="146"/>
      <c r="M263" s="144"/>
    </row>
    <row r="264" spans="1:15" x14ac:dyDescent="0.25">
      <c r="A264" s="126"/>
      <c r="B264" s="152" t="s">
        <v>202</v>
      </c>
      <c r="C264" s="141"/>
      <c r="D264" s="182"/>
      <c r="E264" s="143"/>
      <c r="F264" s="144"/>
      <c r="G264" s="145"/>
      <c r="H264" s="146"/>
      <c r="I264" s="143"/>
      <c r="J264" s="147"/>
      <c r="K264" s="145"/>
      <c r="L264" s="146"/>
      <c r="M264" s="144"/>
    </row>
    <row r="265" spans="1:15" x14ac:dyDescent="0.25">
      <c r="A265" s="126"/>
      <c r="B265" s="152" t="s">
        <v>537</v>
      </c>
      <c r="C265" s="141"/>
      <c r="D265" s="182"/>
      <c r="E265" s="143"/>
      <c r="F265" s="144"/>
      <c r="G265" s="145"/>
      <c r="H265" s="146"/>
      <c r="I265" s="143"/>
      <c r="J265" s="147"/>
      <c r="K265" s="145"/>
      <c r="L265" s="146"/>
      <c r="M265" s="144"/>
    </row>
    <row r="266" spans="1:15" x14ac:dyDescent="0.25">
      <c r="A266" s="135">
        <v>23</v>
      </c>
      <c r="B266" s="148" t="s">
        <v>913</v>
      </c>
      <c r="C266" s="136">
        <f t="shared" ref="C266:C327" si="34">O266*1.055</f>
        <v>28238.459033053794</v>
      </c>
      <c r="D266" s="137">
        <f>C266/8</f>
        <v>3529.8073791317242</v>
      </c>
      <c r="E266" s="138">
        <f>C266*1.02</f>
        <v>28803.228213714869</v>
      </c>
      <c r="F266" s="139">
        <f>E266/8</f>
        <v>3600.4035267143586</v>
      </c>
      <c r="G266" s="140">
        <f t="shared" ref="G266" si="35">E266*1.02</f>
        <v>29379.292777989165</v>
      </c>
      <c r="H266" s="137">
        <f>G266/8</f>
        <v>3672.4115972486456</v>
      </c>
      <c r="I266" s="138">
        <f t="shared" ref="I266:I327" si="36">G266*1.017</f>
        <v>29878.740755214978</v>
      </c>
      <c r="J266" s="139">
        <f>I266/8</f>
        <v>3734.8425944018722</v>
      </c>
      <c r="K266" s="140">
        <f t="shared" ref="K266:K327" si="37">I266*1.015</f>
        <v>30326.921866543198</v>
      </c>
      <c r="L266" s="137">
        <f>K266/8</f>
        <v>3790.8652333178998</v>
      </c>
      <c r="M266" s="144"/>
      <c r="O266" s="123">
        <v>26766.311879671845</v>
      </c>
    </row>
    <row r="267" spans="1:15" ht="27.6" x14ac:dyDescent="0.25">
      <c r="A267" s="126"/>
      <c r="B267" s="151" t="s">
        <v>538</v>
      </c>
      <c r="C267" s="141"/>
      <c r="D267" s="182"/>
      <c r="E267" s="143"/>
      <c r="F267" s="144"/>
      <c r="G267" s="145"/>
      <c r="H267" s="146"/>
      <c r="I267" s="143"/>
      <c r="J267" s="147"/>
      <c r="K267" s="145"/>
      <c r="L267" s="146"/>
      <c r="M267" s="144"/>
    </row>
    <row r="268" spans="1:15" x14ac:dyDescent="0.25">
      <c r="A268" s="126"/>
      <c r="B268" s="152" t="s">
        <v>539</v>
      </c>
      <c r="C268" s="141"/>
      <c r="D268" s="182"/>
      <c r="E268" s="143"/>
      <c r="F268" s="144"/>
      <c r="G268" s="145"/>
      <c r="H268" s="146"/>
      <c r="I268" s="143"/>
      <c r="J268" s="147"/>
      <c r="K268" s="145"/>
      <c r="L268" s="146"/>
      <c r="M268" s="144"/>
    </row>
    <row r="269" spans="1:15" x14ac:dyDescent="0.25">
      <c r="A269" s="126"/>
      <c r="B269" s="152" t="s">
        <v>540</v>
      </c>
      <c r="C269" s="141"/>
      <c r="D269" s="182"/>
      <c r="E269" s="143"/>
      <c r="F269" s="144"/>
      <c r="G269" s="145"/>
      <c r="H269" s="146"/>
      <c r="I269" s="143"/>
      <c r="J269" s="147"/>
      <c r="K269" s="145"/>
      <c r="L269" s="146"/>
      <c r="M269" s="144"/>
    </row>
    <row r="270" spans="1:15" x14ac:dyDescent="0.25">
      <c r="A270" s="126"/>
      <c r="B270" s="152" t="s">
        <v>541</v>
      </c>
      <c r="C270" s="141"/>
      <c r="D270" s="182"/>
      <c r="E270" s="143"/>
      <c r="F270" s="144"/>
      <c r="G270" s="145"/>
      <c r="H270" s="146"/>
      <c r="I270" s="143"/>
      <c r="J270" s="147"/>
      <c r="K270" s="145"/>
      <c r="L270" s="146"/>
      <c r="M270" s="144"/>
    </row>
    <row r="271" spans="1:15" x14ac:dyDescent="0.25">
      <c r="A271" s="126"/>
      <c r="B271" s="152" t="s">
        <v>542</v>
      </c>
      <c r="C271" s="141"/>
      <c r="D271" s="182"/>
      <c r="E271" s="143"/>
      <c r="F271" s="144"/>
      <c r="G271" s="145"/>
      <c r="H271" s="146"/>
      <c r="I271" s="143"/>
      <c r="J271" s="147"/>
      <c r="K271" s="145"/>
      <c r="L271" s="146"/>
      <c r="M271" s="144"/>
    </row>
    <row r="272" spans="1:15" x14ac:dyDescent="0.25">
      <c r="A272" s="126"/>
      <c r="B272" s="152" t="s">
        <v>543</v>
      </c>
      <c r="C272" s="141"/>
      <c r="D272" s="182"/>
      <c r="E272" s="143"/>
      <c r="F272" s="144"/>
      <c r="G272" s="145"/>
      <c r="H272" s="146"/>
      <c r="I272" s="143"/>
      <c r="J272" s="147"/>
      <c r="K272" s="145"/>
      <c r="L272" s="146"/>
      <c r="M272" s="144"/>
    </row>
    <row r="273" spans="1:15" x14ac:dyDescent="0.25">
      <c r="A273" s="126"/>
      <c r="B273" s="152" t="s">
        <v>544</v>
      </c>
      <c r="C273" s="141"/>
      <c r="D273" s="182"/>
      <c r="E273" s="143"/>
      <c r="F273" s="144"/>
      <c r="G273" s="145"/>
      <c r="H273" s="146"/>
      <c r="I273" s="143"/>
      <c r="J273" s="147"/>
      <c r="K273" s="145"/>
      <c r="L273" s="146"/>
      <c r="M273" s="144"/>
    </row>
    <row r="274" spans="1:15" x14ac:dyDescent="0.25">
      <c r="A274" s="126"/>
      <c r="B274" s="152" t="s">
        <v>545</v>
      </c>
      <c r="C274" s="141"/>
      <c r="D274" s="182"/>
      <c r="E274" s="143"/>
      <c r="F274" s="144"/>
      <c r="G274" s="145"/>
      <c r="H274" s="146"/>
      <c r="I274" s="143"/>
      <c r="J274" s="147"/>
      <c r="K274" s="145"/>
      <c r="L274" s="146"/>
      <c r="M274" s="144"/>
    </row>
    <row r="275" spans="1:15" x14ac:dyDescent="0.25">
      <c r="A275" s="126"/>
      <c r="B275" s="152" t="s">
        <v>546</v>
      </c>
      <c r="C275" s="141"/>
      <c r="D275" s="182"/>
      <c r="E275" s="143"/>
      <c r="F275" s="144"/>
      <c r="G275" s="145"/>
      <c r="H275" s="146"/>
      <c r="I275" s="143"/>
      <c r="J275" s="147"/>
      <c r="K275" s="145"/>
      <c r="L275" s="146"/>
      <c r="M275" s="144"/>
    </row>
    <row r="276" spans="1:15" x14ac:dyDescent="0.25">
      <c r="A276" s="126"/>
      <c r="B276" s="152" t="s">
        <v>547</v>
      </c>
      <c r="C276" s="141"/>
      <c r="D276" s="182"/>
      <c r="E276" s="143"/>
      <c r="F276" s="144"/>
      <c r="G276" s="145"/>
      <c r="H276" s="146"/>
      <c r="I276" s="143"/>
      <c r="J276" s="147"/>
      <c r="K276" s="145"/>
      <c r="L276" s="146"/>
      <c r="M276" s="144"/>
    </row>
    <row r="277" spans="1:15" x14ac:dyDescent="0.25">
      <c r="A277" s="126"/>
      <c r="B277" s="152" t="s">
        <v>548</v>
      </c>
      <c r="C277" s="141"/>
      <c r="D277" s="182"/>
      <c r="E277" s="143"/>
      <c r="F277" s="144"/>
      <c r="G277" s="145"/>
      <c r="H277" s="146"/>
      <c r="I277" s="143"/>
      <c r="J277" s="147"/>
      <c r="K277" s="145"/>
      <c r="L277" s="146"/>
      <c r="M277" s="144"/>
    </row>
    <row r="278" spans="1:15" x14ac:dyDescent="0.25">
      <c r="A278" s="126"/>
      <c r="B278" s="152" t="s">
        <v>549</v>
      </c>
      <c r="C278" s="141"/>
      <c r="D278" s="182"/>
      <c r="E278" s="143"/>
      <c r="F278" s="144"/>
      <c r="G278" s="145"/>
      <c r="H278" s="146"/>
      <c r="I278" s="143"/>
      <c r="J278" s="147"/>
      <c r="K278" s="145"/>
      <c r="L278" s="146"/>
      <c r="M278" s="144"/>
    </row>
    <row r="279" spans="1:15" x14ac:dyDescent="0.25">
      <c r="A279" s="135">
        <v>24</v>
      </c>
      <c r="B279" s="148" t="s">
        <v>915</v>
      </c>
      <c r="C279" s="136">
        <f t="shared" si="34"/>
        <v>26758.752129754019</v>
      </c>
      <c r="D279" s="137">
        <f>C279/8</f>
        <v>3344.8440162192524</v>
      </c>
      <c r="E279" s="138">
        <f>C279*1.02</f>
        <v>27293.9271723491</v>
      </c>
      <c r="F279" s="139">
        <f>E279/8</f>
        <v>3411.7408965436375</v>
      </c>
      <c r="G279" s="140">
        <f t="shared" ref="G279" si="38">E279*1.02</f>
        <v>27839.805715796083</v>
      </c>
      <c r="H279" s="137">
        <f>G279/8</f>
        <v>3479.9757144745104</v>
      </c>
      <c r="I279" s="138">
        <f t="shared" si="36"/>
        <v>28313.082412964613</v>
      </c>
      <c r="J279" s="139">
        <f>I279/8</f>
        <v>3539.1353016205767</v>
      </c>
      <c r="K279" s="140">
        <f t="shared" si="37"/>
        <v>28737.778649159081</v>
      </c>
      <c r="L279" s="137">
        <f>K279/8</f>
        <v>3592.2223311448852</v>
      </c>
      <c r="M279" s="144"/>
      <c r="O279" s="123">
        <v>25363.746094553575</v>
      </c>
    </row>
    <row r="280" spans="1:15" ht="27.6" x14ac:dyDescent="0.25">
      <c r="A280" s="126"/>
      <c r="B280" s="151" t="s">
        <v>538</v>
      </c>
      <c r="C280" s="141"/>
      <c r="D280" s="182"/>
      <c r="E280" s="143"/>
      <c r="F280" s="144"/>
      <c r="G280" s="145"/>
      <c r="H280" s="146"/>
      <c r="I280" s="143"/>
      <c r="J280" s="147"/>
      <c r="K280" s="145"/>
      <c r="L280" s="146"/>
      <c r="M280" s="144"/>
    </row>
    <row r="281" spans="1:15" x14ac:dyDescent="0.25">
      <c r="A281" s="126"/>
      <c r="B281" s="152" t="s">
        <v>550</v>
      </c>
      <c r="C281" s="141"/>
      <c r="D281" s="182"/>
      <c r="E281" s="143"/>
      <c r="F281" s="144"/>
      <c r="G281" s="145"/>
      <c r="H281" s="146"/>
      <c r="I281" s="143"/>
      <c r="J281" s="147"/>
      <c r="K281" s="145"/>
      <c r="L281" s="146"/>
      <c r="M281" s="144"/>
    </row>
    <row r="282" spans="1:15" x14ac:dyDescent="0.25">
      <c r="A282" s="126"/>
      <c r="B282" s="152" t="s">
        <v>551</v>
      </c>
      <c r="C282" s="141"/>
      <c r="D282" s="182"/>
      <c r="E282" s="143"/>
      <c r="F282" s="144"/>
      <c r="G282" s="145"/>
      <c r="H282" s="146"/>
      <c r="I282" s="143"/>
      <c r="J282" s="147"/>
      <c r="K282" s="145"/>
      <c r="L282" s="146"/>
      <c r="M282" s="144"/>
    </row>
    <row r="283" spans="1:15" x14ac:dyDescent="0.25">
      <c r="A283" s="126"/>
      <c r="B283" s="152" t="s">
        <v>552</v>
      </c>
      <c r="C283" s="141"/>
      <c r="D283" s="182"/>
      <c r="E283" s="143"/>
      <c r="F283" s="144"/>
      <c r="G283" s="145"/>
      <c r="H283" s="146"/>
      <c r="I283" s="143"/>
      <c r="J283" s="147"/>
      <c r="K283" s="145"/>
      <c r="L283" s="146"/>
      <c r="M283" s="144"/>
    </row>
    <row r="284" spans="1:15" x14ac:dyDescent="0.25">
      <c r="A284" s="126"/>
      <c r="B284" s="152" t="s">
        <v>553</v>
      </c>
      <c r="C284" s="141"/>
      <c r="D284" s="182"/>
      <c r="E284" s="143"/>
      <c r="F284" s="144"/>
      <c r="G284" s="145"/>
      <c r="H284" s="146"/>
      <c r="I284" s="143"/>
      <c r="J284" s="147"/>
      <c r="K284" s="145"/>
      <c r="L284" s="146"/>
      <c r="M284" s="144"/>
    </row>
    <row r="285" spans="1:15" ht="27.6" x14ac:dyDescent="0.25">
      <c r="A285" s="126"/>
      <c r="B285" s="134" t="s">
        <v>853</v>
      </c>
      <c r="C285" s="141"/>
      <c r="D285" s="182"/>
      <c r="E285" s="143"/>
      <c r="F285" s="144"/>
      <c r="G285" s="145"/>
      <c r="H285" s="146"/>
      <c r="I285" s="143"/>
      <c r="J285" s="147"/>
      <c r="K285" s="145"/>
      <c r="L285" s="146"/>
      <c r="M285" s="144"/>
    </row>
    <row r="286" spans="1:15" x14ac:dyDescent="0.25">
      <c r="A286" s="126"/>
      <c r="B286" s="134" t="s">
        <v>1263</v>
      </c>
      <c r="C286" s="141"/>
      <c r="D286" s="182"/>
      <c r="E286" s="143"/>
      <c r="F286" s="144"/>
      <c r="G286" s="145"/>
      <c r="H286" s="146"/>
      <c r="I286" s="143"/>
      <c r="J286" s="147"/>
      <c r="K286" s="145"/>
      <c r="L286" s="146"/>
      <c r="M286" s="144"/>
    </row>
    <row r="287" spans="1:15" x14ac:dyDescent="0.25">
      <c r="A287" s="135">
        <v>25</v>
      </c>
      <c r="B287" s="148" t="s">
        <v>605</v>
      </c>
      <c r="C287" s="136">
        <f t="shared" si="34"/>
        <v>28238.459033053794</v>
      </c>
      <c r="D287" s="137">
        <f>C287/8</f>
        <v>3529.8073791317242</v>
      </c>
      <c r="E287" s="138">
        <f>C287*1.02</f>
        <v>28803.228213714869</v>
      </c>
      <c r="F287" s="139">
        <f>E287/8</f>
        <v>3600.4035267143586</v>
      </c>
      <c r="G287" s="140">
        <f t="shared" ref="G287" si="39">E287*1.02</f>
        <v>29379.292777989165</v>
      </c>
      <c r="H287" s="137">
        <f>G287/8</f>
        <v>3672.4115972486456</v>
      </c>
      <c r="I287" s="138">
        <f t="shared" si="36"/>
        <v>29878.740755214978</v>
      </c>
      <c r="J287" s="139">
        <f>I287/8</f>
        <v>3734.8425944018722</v>
      </c>
      <c r="K287" s="140">
        <f t="shared" si="37"/>
        <v>30326.921866543198</v>
      </c>
      <c r="L287" s="137">
        <f>K287/8</f>
        <v>3790.8652333178998</v>
      </c>
      <c r="M287" s="144"/>
      <c r="O287" s="123">
        <v>26766.311879671845</v>
      </c>
    </row>
    <row r="288" spans="1:15" ht="27.6" x14ac:dyDescent="0.25">
      <c r="A288" s="126"/>
      <c r="B288" s="151" t="s">
        <v>538</v>
      </c>
      <c r="C288" s="141"/>
      <c r="D288" s="182"/>
      <c r="E288" s="143"/>
      <c r="F288" s="144"/>
      <c r="G288" s="145"/>
      <c r="H288" s="146"/>
      <c r="I288" s="143"/>
      <c r="J288" s="147"/>
      <c r="K288" s="145"/>
      <c r="L288" s="146"/>
      <c r="M288" s="144"/>
    </row>
    <row r="289" spans="1:15" ht="27.6" x14ac:dyDescent="0.25">
      <c r="A289" s="126"/>
      <c r="B289" s="152" t="s">
        <v>554</v>
      </c>
      <c r="C289" s="141"/>
      <c r="D289" s="182"/>
      <c r="E289" s="143"/>
      <c r="F289" s="144"/>
      <c r="G289" s="145"/>
      <c r="H289" s="146"/>
      <c r="I289" s="143"/>
      <c r="J289" s="147"/>
      <c r="K289" s="145"/>
      <c r="L289" s="146"/>
      <c r="M289" s="144"/>
    </row>
    <row r="290" spans="1:15" x14ac:dyDescent="0.25">
      <c r="A290" s="126"/>
      <c r="B290" s="152" t="s">
        <v>555</v>
      </c>
      <c r="C290" s="141"/>
      <c r="D290" s="182"/>
      <c r="E290" s="143"/>
      <c r="F290" s="144"/>
      <c r="G290" s="145"/>
      <c r="H290" s="146"/>
      <c r="I290" s="143"/>
      <c r="J290" s="147"/>
      <c r="K290" s="145"/>
      <c r="L290" s="146"/>
      <c r="M290" s="144"/>
    </row>
    <row r="291" spans="1:15" x14ac:dyDescent="0.25">
      <c r="A291" s="126"/>
      <c r="B291" s="152" t="s">
        <v>556</v>
      </c>
      <c r="C291" s="141"/>
      <c r="D291" s="182"/>
      <c r="E291" s="143"/>
      <c r="F291" s="144"/>
      <c r="G291" s="145"/>
      <c r="H291" s="146"/>
      <c r="I291" s="143"/>
      <c r="J291" s="147"/>
      <c r="K291" s="145"/>
      <c r="L291" s="146"/>
      <c r="M291" s="144"/>
    </row>
    <row r="292" spans="1:15" x14ac:dyDescent="0.25">
      <c r="A292" s="135">
        <v>26</v>
      </c>
      <c r="B292" s="148" t="s">
        <v>915</v>
      </c>
      <c r="C292" s="136">
        <f t="shared" si="34"/>
        <v>26758.752129754019</v>
      </c>
      <c r="D292" s="137">
        <f>C292/8</f>
        <v>3344.8440162192524</v>
      </c>
      <c r="E292" s="138">
        <f>C292*1.02</f>
        <v>27293.9271723491</v>
      </c>
      <c r="F292" s="139">
        <f>E292/8</f>
        <v>3411.7408965436375</v>
      </c>
      <c r="G292" s="140">
        <f t="shared" ref="G292" si="40">E292*1.02</f>
        <v>27839.805715796083</v>
      </c>
      <c r="H292" s="137">
        <f>G292/8</f>
        <v>3479.9757144745104</v>
      </c>
      <c r="I292" s="138">
        <f t="shared" si="36"/>
        <v>28313.082412964613</v>
      </c>
      <c r="J292" s="139">
        <f>I292/8</f>
        <v>3539.1353016205767</v>
      </c>
      <c r="K292" s="140">
        <f t="shared" si="37"/>
        <v>28737.778649159081</v>
      </c>
      <c r="L292" s="137">
        <f>K292/8</f>
        <v>3592.2223311448852</v>
      </c>
      <c r="M292" s="144"/>
      <c r="O292" s="123">
        <v>25363.746094553575</v>
      </c>
    </row>
    <row r="293" spans="1:15" ht="27.6" x14ac:dyDescent="0.25">
      <c r="A293" s="126"/>
      <c r="B293" s="151" t="s">
        <v>538</v>
      </c>
      <c r="C293" s="141"/>
      <c r="D293" s="182"/>
      <c r="E293" s="143"/>
      <c r="F293" s="144"/>
      <c r="G293" s="145"/>
      <c r="H293" s="146"/>
      <c r="I293" s="143"/>
      <c r="J293" s="147"/>
      <c r="K293" s="145"/>
      <c r="L293" s="146"/>
      <c r="M293" s="144"/>
    </row>
    <row r="294" spans="1:15" x14ac:dyDescent="0.25">
      <c r="A294" s="126"/>
      <c r="B294" s="152" t="s">
        <v>245</v>
      </c>
      <c r="C294" s="141"/>
      <c r="D294" s="182"/>
      <c r="E294" s="143"/>
      <c r="F294" s="144"/>
      <c r="G294" s="145"/>
      <c r="H294" s="146"/>
      <c r="I294" s="143"/>
      <c r="J294" s="147"/>
      <c r="K294" s="145"/>
      <c r="L294" s="146"/>
      <c r="M294" s="144"/>
    </row>
    <row r="295" spans="1:15" x14ac:dyDescent="0.25">
      <c r="A295" s="126"/>
      <c r="B295" s="152" t="s">
        <v>246</v>
      </c>
      <c r="C295" s="141"/>
      <c r="D295" s="182"/>
      <c r="E295" s="143"/>
      <c r="F295" s="144"/>
      <c r="G295" s="145"/>
      <c r="H295" s="146"/>
      <c r="I295" s="143"/>
      <c r="J295" s="147"/>
      <c r="K295" s="145"/>
      <c r="L295" s="146"/>
      <c r="M295" s="144"/>
    </row>
    <row r="296" spans="1:15" x14ac:dyDescent="0.25">
      <c r="A296" s="126"/>
      <c r="B296" s="152" t="s">
        <v>247</v>
      </c>
      <c r="C296" s="141"/>
      <c r="D296" s="182"/>
      <c r="E296" s="143"/>
      <c r="F296" s="144"/>
      <c r="G296" s="145"/>
      <c r="H296" s="146"/>
      <c r="I296" s="143"/>
      <c r="J296" s="147"/>
      <c r="K296" s="145"/>
      <c r="L296" s="146"/>
      <c r="M296" s="144"/>
    </row>
    <row r="297" spans="1:15" x14ac:dyDescent="0.25">
      <c r="A297" s="126"/>
      <c r="B297" s="152" t="s">
        <v>585</v>
      </c>
      <c r="C297" s="141"/>
      <c r="D297" s="182"/>
      <c r="E297" s="143"/>
      <c r="F297" s="144"/>
      <c r="G297" s="145"/>
      <c r="H297" s="146"/>
      <c r="I297" s="143"/>
      <c r="J297" s="147"/>
      <c r="K297" s="145"/>
      <c r="L297" s="146"/>
      <c r="M297" s="144"/>
    </row>
    <row r="298" spans="1:15" x14ac:dyDescent="0.25">
      <c r="A298" s="126"/>
      <c r="B298" s="134" t="s">
        <v>481</v>
      </c>
      <c r="C298" s="141"/>
      <c r="D298" s="182"/>
      <c r="E298" s="143"/>
      <c r="F298" s="144"/>
      <c r="G298" s="145"/>
      <c r="H298" s="146"/>
      <c r="I298" s="143"/>
      <c r="J298" s="147"/>
      <c r="K298" s="145"/>
      <c r="L298" s="146"/>
      <c r="M298" s="144"/>
    </row>
    <row r="299" spans="1:15" x14ac:dyDescent="0.25">
      <c r="A299" s="135">
        <v>27</v>
      </c>
      <c r="B299" s="148" t="s">
        <v>630</v>
      </c>
      <c r="C299" s="136">
        <f t="shared" si="34"/>
        <v>30758.189314337866</v>
      </c>
      <c r="D299" s="137">
        <f>C299/8</f>
        <v>3844.7736642922332</v>
      </c>
      <c r="E299" s="138">
        <f>C299*1.02</f>
        <v>31373.353100624623</v>
      </c>
      <c r="F299" s="139">
        <f>E299/8</f>
        <v>3921.6691375780779</v>
      </c>
      <c r="G299" s="140">
        <f t="shared" ref="G299" si="41">E299*1.02</f>
        <v>32000.820162637116</v>
      </c>
      <c r="H299" s="137">
        <f>G299/8</f>
        <v>4000.1025203296394</v>
      </c>
      <c r="I299" s="138">
        <f t="shared" si="36"/>
        <v>32544.834105401944</v>
      </c>
      <c r="J299" s="139">
        <f>I299/8</f>
        <v>4068.104263175243</v>
      </c>
      <c r="K299" s="140">
        <f t="shared" si="37"/>
        <v>33033.006616982973</v>
      </c>
      <c r="L299" s="137">
        <f>K299/8</f>
        <v>4129.1258271228717</v>
      </c>
      <c r="M299" s="144"/>
      <c r="O299" s="123">
        <v>29154.681814538264</v>
      </c>
    </row>
    <row r="300" spans="1:15" x14ac:dyDescent="0.25">
      <c r="A300" s="126"/>
      <c r="B300" s="130" t="s">
        <v>580</v>
      </c>
      <c r="C300" s="141"/>
      <c r="D300" s="182"/>
      <c r="E300" s="143"/>
      <c r="F300" s="144"/>
      <c r="G300" s="145"/>
      <c r="H300" s="146"/>
      <c r="I300" s="143"/>
      <c r="J300" s="147"/>
      <c r="K300" s="145"/>
      <c r="L300" s="146"/>
      <c r="M300" s="144"/>
    </row>
    <row r="301" spans="1:15" ht="25.5" customHeight="1" x14ac:dyDescent="0.25">
      <c r="A301" s="126"/>
      <c r="B301" s="150" t="s">
        <v>1264</v>
      </c>
      <c r="C301" s="141"/>
      <c r="D301" s="182"/>
      <c r="E301" s="143"/>
      <c r="F301" s="144"/>
      <c r="G301" s="145"/>
      <c r="H301" s="146"/>
      <c r="I301" s="143"/>
      <c r="J301" s="147"/>
      <c r="K301" s="145"/>
      <c r="L301" s="146"/>
      <c r="M301" s="144"/>
    </row>
    <row r="302" spans="1:15" x14ac:dyDescent="0.25">
      <c r="A302" s="126"/>
      <c r="B302" s="134" t="s">
        <v>229</v>
      </c>
      <c r="C302" s="141"/>
      <c r="D302" s="182"/>
      <c r="E302" s="143"/>
      <c r="F302" s="144"/>
      <c r="G302" s="145"/>
      <c r="H302" s="146"/>
      <c r="I302" s="143"/>
      <c r="J302" s="147"/>
      <c r="K302" s="145"/>
      <c r="L302" s="146"/>
      <c r="M302" s="144"/>
    </row>
    <row r="303" spans="1:15" x14ac:dyDescent="0.25">
      <c r="A303" s="135">
        <v>28</v>
      </c>
      <c r="B303" s="148" t="s">
        <v>606</v>
      </c>
      <c r="C303" s="136">
        <f t="shared" si="34"/>
        <v>30758.189314337866</v>
      </c>
      <c r="D303" s="137">
        <f>C303/8</f>
        <v>3844.7736642922332</v>
      </c>
      <c r="E303" s="138">
        <f>C303*1.02</f>
        <v>31373.353100624623</v>
      </c>
      <c r="F303" s="139">
        <f>E303/8</f>
        <v>3921.6691375780779</v>
      </c>
      <c r="G303" s="140">
        <f t="shared" ref="G303" si="42">E303*1.02</f>
        <v>32000.820162637116</v>
      </c>
      <c r="H303" s="137">
        <f>G303/8</f>
        <v>4000.1025203296394</v>
      </c>
      <c r="I303" s="138">
        <f t="shared" si="36"/>
        <v>32544.834105401944</v>
      </c>
      <c r="J303" s="139">
        <f>I303/8</f>
        <v>4068.104263175243</v>
      </c>
      <c r="K303" s="140">
        <f t="shared" si="37"/>
        <v>33033.006616982973</v>
      </c>
      <c r="L303" s="137">
        <f>K303/8</f>
        <v>4129.1258271228717</v>
      </c>
      <c r="M303" s="144"/>
      <c r="O303" s="123">
        <v>29154.681814538264</v>
      </c>
    </row>
    <row r="304" spans="1:15" ht="27.6" x14ac:dyDescent="0.25">
      <c r="A304" s="126"/>
      <c r="B304" s="152" t="s">
        <v>248</v>
      </c>
      <c r="C304" s="141"/>
      <c r="D304" s="182"/>
      <c r="E304" s="143"/>
      <c r="F304" s="144"/>
      <c r="G304" s="145"/>
      <c r="H304" s="146"/>
      <c r="I304" s="143"/>
      <c r="J304" s="147"/>
      <c r="K304" s="145"/>
      <c r="L304" s="146"/>
      <c r="M304" s="144"/>
    </row>
    <row r="305" spans="1:15" x14ac:dyDescent="0.25">
      <c r="A305" s="135">
        <v>29</v>
      </c>
      <c r="B305" s="148" t="s">
        <v>913</v>
      </c>
      <c r="C305" s="136">
        <f t="shared" si="34"/>
        <v>28238.459033053794</v>
      </c>
      <c r="D305" s="137">
        <f>C305/8</f>
        <v>3529.8073791317242</v>
      </c>
      <c r="E305" s="138">
        <f>C305*1.02</f>
        <v>28803.228213714869</v>
      </c>
      <c r="F305" s="139">
        <f>E305/8</f>
        <v>3600.4035267143586</v>
      </c>
      <c r="G305" s="140">
        <f t="shared" ref="G305" si="43">E305*1.02</f>
        <v>29379.292777989165</v>
      </c>
      <c r="H305" s="137">
        <f>G305/8</f>
        <v>3672.4115972486456</v>
      </c>
      <c r="I305" s="138">
        <f t="shared" si="36"/>
        <v>29878.740755214978</v>
      </c>
      <c r="J305" s="139">
        <f>I305/8</f>
        <v>3734.8425944018722</v>
      </c>
      <c r="K305" s="140">
        <f t="shared" si="37"/>
        <v>30326.921866543198</v>
      </c>
      <c r="L305" s="137">
        <f>K305/8</f>
        <v>3790.8652333178998</v>
      </c>
      <c r="M305" s="144"/>
      <c r="O305" s="123">
        <v>26766.311879671845</v>
      </c>
    </row>
    <row r="306" spans="1:15" x14ac:dyDescent="0.25">
      <c r="A306" s="126"/>
      <c r="B306" s="152" t="s">
        <v>249</v>
      </c>
      <c r="C306" s="141"/>
      <c r="D306" s="182"/>
      <c r="E306" s="143"/>
      <c r="F306" s="144"/>
      <c r="G306" s="145"/>
      <c r="H306" s="146"/>
      <c r="I306" s="143"/>
      <c r="J306" s="147"/>
      <c r="K306" s="145"/>
      <c r="L306" s="146"/>
      <c r="M306" s="144"/>
    </row>
    <row r="307" spans="1:15" ht="37.5" customHeight="1" x14ac:dyDescent="0.25">
      <c r="A307" s="126"/>
      <c r="B307" s="150" t="s">
        <v>1053</v>
      </c>
      <c r="C307" s="141"/>
      <c r="D307" s="182"/>
      <c r="E307" s="143"/>
      <c r="F307" s="144"/>
      <c r="G307" s="145"/>
      <c r="H307" s="146"/>
      <c r="I307" s="143"/>
      <c r="J307" s="147"/>
      <c r="K307" s="145"/>
      <c r="L307" s="146"/>
      <c r="M307" s="144"/>
    </row>
    <row r="308" spans="1:15" x14ac:dyDescent="0.25">
      <c r="A308" s="126"/>
      <c r="B308" s="134" t="s">
        <v>1265</v>
      </c>
      <c r="C308" s="141"/>
      <c r="D308" s="182"/>
      <c r="E308" s="143"/>
      <c r="F308" s="144"/>
      <c r="G308" s="145"/>
      <c r="H308" s="146"/>
      <c r="I308" s="143"/>
      <c r="J308" s="147"/>
      <c r="K308" s="145"/>
      <c r="L308" s="146"/>
      <c r="M308" s="144"/>
    </row>
    <row r="309" spans="1:15" x14ac:dyDescent="0.25">
      <c r="A309" s="135">
        <v>30</v>
      </c>
      <c r="B309" s="148" t="s">
        <v>607</v>
      </c>
      <c r="C309" s="136">
        <f t="shared" si="34"/>
        <v>30758.189314337866</v>
      </c>
      <c r="D309" s="137">
        <f>C309/8</f>
        <v>3844.7736642922332</v>
      </c>
      <c r="E309" s="138">
        <f>C309*1.02</f>
        <v>31373.353100624623</v>
      </c>
      <c r="F309" s="139">
        <f>E309/8</f>
        <v>3921.6691375780779</v>
      </c>
      <c r="G309" s="140">
        <f t="shared" ref="G309" si="44">E309*1.02</f>
        <v>32000.820162637116</v>
      </c>
      <c r="H309" s="137">
        <f>G309/8</f>
        <v>4000.1025203296394</v>
      </c>
      <c r="I309" s="138">
        <f t="shared" si="36"/>
        <v>32544.834105401944</v>
      </c>
      <c r="J309" s="139">
        <f>I309/8</f>
        <v>4068.104263175243</v>
      </c>
      <c r="K309" s="140">
        <f t="shared" si="37"/>
        <v>33033.006616982973</v>
      </c>
      <c r="L309" s="137">
        <f>K309/8</f>
        <v>4129.1258271228717</v>
      </c>
      <c r="M309" s="144"/>
      <c r="O309" s="123">
        <v>29154.681814538264</v>
      </c>
    </row>
    <row r="310" spans="1:15" ht="25.5" customHeight="1" x14ac:dyDescent="0.25">
      <c r="A310" s="126"/>
      <c r="B310" s="151" t="s">
        <v>250</v>
      </c>
      <c r="C310" s="141"/>
      <c r="D310" s="182"/>
      <c r="E310" s="143"/>
      <c r="F310" s="144"/>
      <c r="G310" s="145"/>
      <c r="H310" s="146"/>
      <c r="I310" s="143"/>
      <c r="J310" s="147"/>
      <c r="K310" s="145"/>
      <c r="L310" s="146"/>
      <c r="M310" s="144"/>
    </row>
    <row r="311" spans="1:15" ht="25.5" customHeight="1" x14ac:dyDescent="0.25">
      <c r="A311" s="126"/>
      <c r="B311" s="150" t="s">
        <v>1054</v>
      </c>
      <c r="C311" s="141"/>
      <c r="D311" s="182"/>
      <c r="E311" s="143"/>
      <c r="F311" s="144"/>
      <c r="G311" s="145"/>
      <c r="H311" s="146"/>
      <c r="I311" s="143"/>
      <c r="J311" s="147"/>
      <c r="K311" s="145"/>
      <c r="L311" s="146"/>
      <c r="M311" s="144"/>
    </row>
    <row r="312" spans="1:15" x14ac:dyDescent="0.25">
      <c r="A312" s="126"/>
      <c r="B312" s="134" t="s">
        <v>1266</v>
      </c>
      <c r="C312" s="141"/>
      <c r="D312" s="182"/>
      <c r="E312" s="143"/>
      <c r="F312" s="144"/>
      <c r="G312" s="145"/>
      <c r="H312" s="146"/>
      <c r="I312" s="143"/>
      <c r="J312" s="147"/>
      <c r="K312" s="145"/>
      <c r="L312" s="146"/>
      <c r="M312" s="144"/>
    </row>
    <row r="313" spans="1:15" x14ac:dyDescent="0.25">
      <c r="A313" s="126"/>
      <c r="B313" s="130" t="s">
        <v>580</v>
      </c>
      <c r="C313" s="141"/>
      <c r="D313" s="182"/>
      <c r="E313" s="143"/>
      <c r="F313" s="144"/>
      <c r="G313" s="145"/>
      <c r="H313" s="146"/>
      <c r="I313" s="143"/>
      <c r="J313" s="147"/>
      <c r="K313" s="145"/>
      <c r="L313" s="146"/>
      <c r="M313" s="144"/>
    </row>
    <row r="314" spans="1:15" x14ac:dyDescent="0.25">
      <c r="A314" s="135">
        <v>31</v>
      </c>
      <c r="B314" s="148" t="s">
        <v>608</v>
      </c>
      <c r="C314" s="136">
        <f t="shared" si="34"/>
        <v>28238.459033053794</v>
      </c>
      <c r="D314" s="137">
        <f>C314/8</f>
        <v>3529.8073791317242</v>
      </c>
      <c r="E314" s="138">
        <f>C314*1.02</f>
        <v>28803.228213714869</v>
      </c>
      <c r="F314" s="139">
        <f>E314/8</f>
        <v>3600.4035267143586</v>
      </c>
      <c r="G314" s="140">
        <f t="shared" ref="G314" si="45">E314*1.02</f>
        <v>29379.292777989165</v>
      </c>
      <c r="H314" s="137">
        <f>G314/8</f>
        <v>3672.4115972486456</v>
      </c>
      <c r="I314" s="138">
        <f t="shared" si="36"/>
        <v>29878.740755214978</v>
      </c>
      <c r="J314" s="139">
        <f>I314/8</f>
        <v>3734.8425944018722</v>
      </c>
      <c r="K314" s="140">
        <f t="shared" si="37"/>
        <v>30326.921866543198</v>
      </c>
      <c r="L314" s="137">
        <f>K314/8</f>
        <v>3790.8652333178998</v>
      </c>
      <c r="M314" s="144"/>
      <c r="O314" s="123">
        <v>26766.311879671845</v>
      </c>
    </row>
    <row r="315" spans="1:15" ht="27.6" x14ac:dyDescent="0.25">
      <c r="A315" s="126"/>
      <c r="B315" s="151" t="s">
        <v>538</v>
      </c>
      <c r="C315" s="141"/>
      <c r="D315" s="182"/>
      <c r="E315" s="143"/>
      <c r="F315" s="144"/>
      <c r="G315" s="145"/>
      <c r="H315" s="146"/>
      <c r="I315" s="143"/>
      <c r="J315" s="147"/>
      <c r="K315" s="145"/>
      <c r="L315" s="146"/>
      <c r="M315" s="144"/>
    </row>
    <row r="316" spans="1:15" ht="25.5" customHeight="1" x14ac:dyDescent="0.25">
      <c r="A316" s="126"/>
      <c r="B316" s="151" t="s">
        <v>251</v>
      </c>
      <c r="C316" s="141"/>
      <c r="D316" s="182"/>
      <c r="E316" s="143"/>
      <c r="F316" s="144"/>
      <c r="G316" s="145"/>
      <c r="H316" s="146"/>
      <c r="I316" s="143"/>
      <c r="J316" s="147"/>
      <c r="K316" s="145"/>
      <c r="L316" s="146"/>
      <c r="M316" s="144"/>
    </row>
    <row r="317" spans="1:15" x14ac:dyDescent="0.25">
      <c r="A317" s="126"/>
      <c r="B317" s="134" t="s">
        <v>252</v>
      </c>
      <c r="C317" s="141"/>
      <c r="D317" s="182"/>
      <c r="E317" s="143"/>
      <c r="F317" s="144"/>
      <c r="G317" s="145"/>
      <c r="H317" s="146"/>
      <c r="I317" s="143"/>
      <c r="J317" s="147"/>
      <c r="K317" s="145"/>
      <c r="L317" s="146"/>
      <c r="M317" s="144"/>
    </row>
    <row r="318" spans="1:15" x14ac:dyDescent="0.25">
      <c r="A318" s="135">
        <v>32</v>
      </c>
      <c r="B318" s="148" t="s">
        <v>609</v>
      </c>
      <c r="C318" s="136">
        <f t="shared" si="34"/>
        <v>30866.137347823238</v>
      </c>
      <c r="D318" s="137">
        <f>C318/8</f>
        <v>3858.2671684779048</v>
      </c>
      <c r="E318" s="138">
        <f>C318*1.02</f>
        <v>31483.460094779704</v>
      </c>
      <c r="F318" s="139">
        <f>E318/8</f>
        <v>3935.432511847463</v>
      </c>
      <c r="G318" s="140">
        <f t="shared" ref="G318" si="46">E318*1.02</f>
        <v>32113.129296675299</v>
      </c>
      <c r="H318" s="137">
        <f>G318/8</f>
        <v>4014.1411620844124</v>
      </c>
      <c r="I318" s="138">
        <f t="shared" si="36"/>
        <v>32659.052494718777</v>
      </c>
      <c r="J318" s="139">
        <f>I318/8</f>
        <v>4082.3815618398471</v>
      </c>
      <c r="K318" s="140">
        <f t="shared" si="37"/>
        <v>33148.938282139556</v>
      </c>
      <c r="L318" s="137">
        <f>K318/8</f>
        <v>4143.6172852674445</v>
      </c>
      <c r="M318" s="144"/>
      <c r="O318" s="123">
        <v>29257.002225424872</v>
      </c>
    </row>
    <row r="319" spans="1:15" x14ac:dyDescent="0.25">
      <c r="A319" s="126"/>
      <c r="B319" s="152" t="s">
        <v>253</v>
      </c>
      <c r="C319" s="141"/>
      <c r="D319" s="182"/>
      <c r="E319" s="143"/>
      <c r="F319" s="144"/>
      <c r="G319" s="145"/>
      <c r="H319" s="146"/>
      <c r="I319" s="143"/>
      <c r="J319" s="147"/>
      <c r="K319" s="145"/>
      <c r="L319" s="146"/>
      <c r="M319" s="144"/>
    </row>
    <row r="320" spans="1:15" x14ac:dyDescent="0.25">
      <c r="A320" s="126"/>
      <c r="B320" s="130" t="s">
        <v>580</v>
      </c>
      <c r="C320" s="141"/>
      <c r="D320" s="182"/>
      <c r="E320" s="143"/>
      <c r="F320" s="144"/>
      <c r="G320" s="145"/>
      <c r="H320" s="146"/>
      <c r="I320" s="143"/>
      <c r="J320" s="147"/>
      <c r="K320" s="145"/>
      <c r="L320" s="146"/>
      <c r="M320" s="144"/>
    </row>
    <row r="321" spans="1:15" x14ac:dyDescent="0.25">
      <c r="A321" s="135">
        <v>33</v>
      </c>
      <c r="B321" s="148" t="s">
        <v>610</v>
      </c>
      <c r="C321" s="136">
        <f t="shared" si="34"/>
        <v>28462.246491398546</v>
      </c>
      <c r="D321" s="137">
        <f>C321/8</f>
        <v>3557.7808114248182</v>
      </c>
      <c r="E321" s="138">
        <f>C321*1.02</f>
        <v>29031.491421226518</v>
      </c>
      <c r="F321" s="139">
        <f>E321/8</f>
        <v>3628.9364276533147</v>
      </c>
      <c r="G321" s="140">
        <f t="shared" ref="G321" si="47">E321*1.02</f>
        <v>29612.121249651049</v>
      </c>
      <c r="H321" s="137">
        <f>G321/8</f>
        <v>3701.5151562063811</v>
      </c>
      <c r="I321" s="138">
        <f t="shared" si="36"/>
        <v>30115.527310895115</v>
      </c>
      <c r="J321" s="139">
        <f>I321/8</f>
        <v>3764.4409138618894</v>
      </c>
      <c r="K321" s="140">
        <f t="shared" si="37"/>
        <v>30567.260220558539</v>
      </c>
      <c r="L321" s="137">
        <f>K321/8</f>
        <v>3820.9075275698174</v>
      </c>
      <c r="M321" s="144"/>
      <c r="O321" s="123">
        <v>26978.432693268765</v>
      </c>
    </row>
    <row r="322" spans="1:15" x14ac:dyDescent="0.25">
      <c r="A322" s="126"/>
      <c r="B322" s="152" t="s">
        <v>779</v>
      </c>
      <c r="C322" s="141"/>
      <c r="D322" s="182"/>
      <c r="E322" s="143"/>
      <c r="F322" s="144"/>
      <c r="G322" s="145"/>
      <c r="H322" s="146"/>
      <c r="I322" s="143"/>
      <c r="J322" s="147"/>
      <c r="K322" s="145"/>
      <c r="L322" s="146"/>
      <c r="M322" s="144"/>
    </row>
    <row r="323" spans="1:15" x14ac:dyDescent="0.25">
      <c r="A323" s="135">
        <v>34</v>
      </c>
      <c r="B323" s="148" t="s">
        <v>611</v>
      </c>
      <c r="C323" s="136">
        <f t="shared" si="34"/>
        <v>27045.670719090296</v>
      </c>
      <c r="D323" s="137">
        <f>C323/8</f>
        <v>3380.708839886287</v>
      </c>
      <c r="E323" s="138">
        <f>C323*1.02</f>
        <v>27586.584133472101</v>
      </c>
      <c r="F323" s="139">
        <f>E323/8</f>
        <v>3448.3230166840126</v>
      </c>
      <c r="G323" s="140">
        <f t="shared" ref="G323" si="48">E323*1.02</f>
        <v>28138.315816141545</v>
      </c>
      <c r="H323" s="137">
        <f>G323/8</f>
        <v>3517.2894770176931</v>
      </c>
      <c r="I323" s="138">
        <f t="shared" si="36"/>
        <v>28616.667185015947</v>
      </c>
      <c r="J323" s="139">
        <f>I323/8</f>
        <v>3577.0833981269934</v>
      </c>
      <c r="K323" s="140">
        <f t="shared" si="37"/>
        <v>29045.917192791185</v>
      </c>
      <c r="L323" s="137">
        <f>K323/8</f>
        <v>3630.7396490988981</v>
      </c>
      <c r="M323" s="144"/>
      <c r="O323" s="123">
        <v>25635.706842739619</v>
      </c>
    </row>
    <row r="324" spans="1:15" x14ac:dyDescent="0.25">
      <c r="A324" s="126"/>
      <c r="B324" s="134" t="s">
        <v>482</v>
      </c>
      <c r="C324" s="141"/>
      <c r="D324" s="182"/>
      <c r="E324" s="143"/>
      <c r="F324" s="144"/>
      <c r="G324" s="145"/>
      <c r="H324" s="146"/>
      <c r="I324" s="143"/>
      <c r="J324" s="147"/>
      <c r="K324" s="145"/>
      <c r="L324" s="146"/>
      <c r="M324" s="144"/>
    </row>
    <row r="325" spans="1:15" x14ac:dyDescent="0.25">
      <c r="A325" s="135">
        <v>35</v>
      </c>
      <c r="B325" s="148" t="s">
        <v>612</v>
      </c>
      <c r="C325" s="136">
        <f t="shared" si="34"/>
        <v>30758.189314337866</v>
      </c>
      <c r="D325" s="137">
        <f>C325/8</f>
        <v>3844.7736642922332</v>
      </c>
      <c r="E325" s="138">
        <f>C325*1.02</f>
        <v>31373.353100624623</v>
      </c>
      <c r="F325" s="139">
        <f>E325/8</f>
        <v>3921.6691375780779</v>
      </c>
      <c r="G325" s="140">
        <f t="shared" ref="G325" si="49">E325*1.02</f>
        <v>32000.820162637116</v>
      </c>
      <c r="H325" s="137">
        <f>G325/8</f>
        <v>4000.1025203296394</v>
      </c>
      <c r="I325" s="138">
        <f t="shared" si="36"/>
        <v>32544.834105401944</v>
      </c>
      <c r="J325" s="139">
        <f>I325/8</f>
        <v>4068.104263175243</v>
      </c>
      <c r="K325" s="140">
        <f t="shared" si="37"/>
        <v>33033.006616982973</v>
      </c>
      <c r="L325" s="137">
        <f>K325/8</f>
        <v>4129.1258271228717</v>
      </c>
      <c r="M325" s="144"/>
      <c r="O325" s="123">
        <v>29154.681814538264</v>
      </c>
    </row>
    <row r="326" spans="1:15" x14ac:dyDescent="0.25">
      <c r="A326" s="126"/>
      <c r="B326" s="152" t="s">
        <v>886</v>
      </c>
      <c r="C326" s="141"/>
      <c r="D326" s="182"/>
      <c r="E326" s="143"/>
      <c r="F326" s="144"/>
      <c r="G326" s="145"/>
      <c r="H326" s="146"/>
      <c r="I326" s="143"/>
      <c r="J326" s="147"/>
      <c r="K326" s="145"/>
      <c r="L326" s="146"/>
      <c r="M326" s="144"/>
    </row>
    <row r="327" spans="1:15" x14ac:dyDescent="0.25">
      <c r="A327" s="135">
        <v>36</v>
      </c>
      <c r="B327" s="148" t="s">
        <v>1001</v>
      </c>
      <c r="C327" s="136">
        <f t="shared" si="34"/>
        <v>28238.459033053794</v>
      </c>
      <c r="D327" s="137">
        <f>C327/8</f>
        <v>3529.8073791317242</v>
      </c>
      <c r="E327" s="138">
        <f>C327*1.02</f>
        <v>28803.228213714869</v>
      </c>
      <c r="F327" s="139">
        <f>E327/8</f>
        <v>3600.4035267143586</v>
      </c>
      <c r="G327" s="140">
        <f t="shared" ref="G327" si="50">E327*1.02</f>
        <v>29379.292777989165</v>
      </c>
      <c r="H327" s="137">
        <f>G327/8</f>
        <v>3672.4115972486456</v>
      </c>
      <c r="I327" s="138">
        <f t="shared" si="36"/>
        <v>29878.740755214978</v>
      </c>
      <c r="J327" s="139">
        <f>I327/8</f>
        <v>3734.8425944018722</v>
      </c>
      <c r="K327" s="140">
        <f t="shared" si="37"/>
        <v>30326.921866543198</v>
      </c>
      <c r="L327" s="137">
        <f>K327/8</f>
        <v>3790.8652333178998</v>
      </c>
      <c r="M327" s="144"/>
      <c r="O327" s="123">
        <v>26766.311879671845</v>
      </c>
    </row>
    <row r="328" spans="1:15" x14ac:dyDescent="0.25">
      <c r="A328" s="126"/>
      <c r="B328" s="152" t="s">
        <v>887</v>
      </c>
      <c r="C328" s="141"/>
      <c r="D328" s="182"/>
      <c r="E328" s="143"/>
      <c r="F328" s="144"/>
      <c r="G328" s="145"/>
      <c r="H328" s="146"/>
      <c r="I328" s="143"/>
      <c r="J328" s="147"/>
      <c r="K328" s="145"/>
      <c r="L328" s="146"/>
      <c r="M328" s="144"/>
    </row>
    <row r="329" spans="1:15" x14ac:dyDescent="0.25">
      <c r="A329" s="126"/>
      <c r="B329" s="150" t="s">
        <v>782</v>
      </c>
      <c r="C329" s="141"/>
      <c r="D329" s="182"/>
      <c r="E329" s="143"/>
      <c r="F329" s="144"/>
      <c r="G329" s="145"/>
      <c r="H329" s="146"/>
      <c r="I329" s="143"/>
      <c r="J329" s="147"/>
      <c r="K329" s="145"/>
      <c r="L329" s="146"/>
      <c r="M329" s="144"/>
    </row>
    <row r="330" spans="1:15" x14ac:dyDescent="0.25">
      <c r="A330" s="135">
        <v>37</v>
      </c>
      <c r="B330" s="148" t="s">
        <v>613</v>
      </c>
      <c r="C330" s="136">
        <f t="shared" ref="C330:C348" si="51">O330*1.055</f>
        <v>26758.752129754019</v>
      </c>
      <c r="D330" s="137">
        <f>C330/8</f>
        <v>3344.8440162192524</v>
      </c>
      <c r="E330" s="138">
        <f>C330*1.02</f>
        <v>27293.9271723491</v>
      </c>
      <c r="F330" s="139">
        <f>E330/8</f>
        <v>3411.7408965436375</v>
      </c>
      <c r="G330" s="140">
        <f t="shared" ref="G330" si="52">E330*1.02</f>
        <v>27839.805715796083</v>
      </c>
      <c r="H330" s="137">
        <f>G330/8</f>
        <v>3479.9757144745104</v>
      </c>
      <c r="I330" s="138">
        <f t="shared" ref="I330:I348" si="53">G330*1.017</f>
        <v>28313.082412964613</v>
      </c>
      <c r="J330" s="139">
        <f>I330/8</f>
        <v>3539.1353016205767</v>
      </c>
      <c r="K330" s="140">
        <f t="shared" ref="K330:K348" si="54">I330*1.015</f>
        <v>28737.778649159081</v>
      </c>
      <c r="L330" s="137">
        <f>K330/8</f>
        <v>3592.2223311448852</v>
      </c>
      <c r="M330" s="144"/>
      <c r="O330" s="123">
        <v>25363.746094553575</v>
      </c>
    </row>
    <row r="331" spans="1:15" ht="27.6" x14ac:dyDescent="0.25">
      <c r="A331" s="126"/>
      <c r="B331" s="151" t="s">
        <v>538</v>
      </c>
      <c r="C331" s="141"/>
      <c r="D331" s="182"/>
      <c r="E331" s="143"/>
      <c r="F331" s="144"/>
      <c r="G331" s="145"/>
      <c r="H331" s="146"/>
      <c r="I331" s="143"/>
      <c r="J331" s="147"/>
      <c r="K331" s="145"/>
      <c r="L331" s="146"/>
      <c r="M331" s="144"/>
    </row>
    <row r="332" spans="1:15" x14ac:dyDescent="0.25">
      <c r="A332" s="126"/>
      <c r="B332" s="152" t="s">
        <v>888</v>
      </c>
      <c r="C332" s="141"/>
      <c r="D332" s="182"/>
      <c r="E332" s="143"/>
      <c r="F332" s="144"/>
      <c r="G332" s="145"/>
      <c r="H332" s="146"/>
      <c r="I332" s="143"/>
      <c r="J332" s="147"/>
      <c r="K332" s="145"/>
      <c r="L332" s="146"/>
      <c r="M332" s="144"/>
    </row>
    <row r="333" spans="1:15" x14ac:dyDescent="0.25">
      <c r="A333" s="126"/>
      <c r="B333" s="152" t="s">
        <v>889</v>
      </c>
      <c r="C333" s="141"/>
      <c r="D333" s="182"/>
      <c r="E333" s="143"/>
      <c r="F333" s="144"/>
      <c r="G333" s="145"/>
      <c r="H333" s="146"/>
      <c r="I333" s="143"/>
      <c r="J333" s="147"/>
      <c r="K333" s="145"/>
      <c r="L333" s="146"/>
      <c r="M333" s="144"/>
    </row>
    <row r="334" spans="1:15" ht="50.1" customHeight="1" x14ac:dyDescent="0.25">
      <c r="A334" s="126"/>
      <c r="B334" s="150" t="s">
        <v>494</v>
      </c>
      <c r="C334" s="141"/>
      <c r="D334" s="182"/>
      <c r="E334" s="143"/>
      <c r="F334" s="144"/>
      <c r="G334" s="145"/>
      <c r="H334" s="146"/>
      <c r="I334" s="143"/>
      <c r="J334" s="147"/>
      <c r="K334" s="145"/>
      <c r="L334" s="146"/>
      <c r="M334" s="144"/>
    </row>
    <row r="335" spans="1:15" ht="12.6" customHeight="1" x14ac:dyDescent="0.25">
      <c r="A335" s="126"/>
      <c r="B335" s="150"/>
      <c r="C335" s="141"/>
      <c r="D335" s="182"/>
      <c r="E335" s="143"/>
      <c r="F335" s="144"/>
      <c r="G335" s="145"/>
      <c r="H335" s="146"/>
      <c r="I335" s="143"/>
      <c r="J335" s="147"/>
      <c r="K335" s="145"/>
      <c r="L335" s="146"/>
      <c r="M335" s="144"/>
    </row>
    <row r="336" spans="1:15" x14ac:dyDescent="0.25">
      <c r="A336" s="126"/>
      <c r="B336" s="134" t="s">
        <v>1268</v>
      </c>
      <c r="C336" s="141"/>
      <c r="D336" s="182"/>
      <c r="E336" s="143"/>
      <c r="F336" s="144"/>
      <c r="G336" s="145"/>
      <c r="H336" s="146"/>
      <c r="I336" s="143"/>
      <c r="J336" s="147"/>
      <c r="K336" s="145"/>
      <c r="L336" s="146"/>
      <c r="M336" s="144"/>
    </row>
    <row r="337" spans="1:15" x14ac:dyDescent="0.25">
      <c r="A337" s="135">
        <v>38</v>
      </c>
      <c r="B337" s="148" t="s">
        <v>630</v>
      </c>
      <c r="C337" s="136">
        <f t="shared" si="51"/>
        <v>30758.189314337866</v>
      </c>
      <c r="D337" s="137">
        <f>C337/8</f>
        <v>3844.7736642922332</v>
      </c>
      <c r="E337" s="138">
        <f>C337*1.02</f>
        <v>31373.353100624623</v>
      </c>
      <c r="F337" s="139">
        <f>E337/8</f>
        <v>3921.6691375780779</v>
      </c>
      <c r="G337" s="140">
        <f t="shared" ref="G337" si="55">E337*1.02</f>
        <v>32000.820162637116</v>
      </c>
      <c r="H337" s="137">
        <f>G337/8</f>
        <v>4000.1025203296394</v>
      </c>
      <c r="I337" s="138">
        <f t="shared" si="53"/>
        <v>32544.834105401944</v>
      </c>
      <c r="J337" s="139">
        <f>I337/8</f>
        <v>4068.104263175243</v>
      </c>
      <c r="K337" s="140">
        <f t="shared" si="54"/>
        <v>33033.006616982973</v>
      </c>
      <c r="L337" s="137">
        <f t="shared" ref="L337" si="56">K337/8</f>
        <v>4129.1258271228717</v>
      </c>
      <c r="M337" s="144"/>
      <c r="O337" s="123">
        <v>29154.681814538264</v>
      </c>
    </row>
    <row r="338" spans="1:15" x14ac:dyDescent="0.25">
      <c r="A338" s="135">
        <v>39</v>
      </c>
      <c r="B338" s="148" t="s">
        <v>913</v>
      </c>
      <c r="C338" s="136">
        <f t="shared" si="51"/>
        <v>28238.459033053794</v>
      </c>
      <c r="D338" s="137">
        <f>C338/8</f>
        <v>3529.8073791317242</v>
      </c>
      <c r="E338" s="138">
        <f>C338*1.02</f>
        <v>28803.228213714869</v>
      </c>
      <c r="F338" s="139">
        <f>E338/8</f>
        <v>3600.4035267143586</v>
      </c>
      <c r="G338" s="140">
        <f t="shared" ref="G338" si="57">E338*1.02</f>
        <v>29379.292777989165</v>
      </c>
      <c r="H338" s="137">
        <f>G338/8</f>
        <v>3672.4115972486456</v>
      </c>
      <c r="I338" s="138">
        <f t="shared" si="53"/>
        <v>29878.740755214978</v>
      </c>
      <c r="J338" s="139">
        <f>I338/8</f>
        <v>3734.8425944018722</v>
      </c>
      <c r="K338" s="140">
        <f t="shared" si="54"/>
        <v>30326.921866543198</v>
      </c>
      <c r="L338" s="137">
        <f>K338/8</f>
        <v>3790.8652333178998</v>
      </c>
      <c r="M338" s="144"/>
      <c r="O338" s="123">
        <v>26766.311879671845</v>
      </c>
    </row>
    <row r="339" spans="1:15" x14ac:dyDescent="0.25">
      <c r="A339" s="126"/>
      <c r="B339" s="134" t="s">
        <v>1269</v>
      </c>
      <c r="C339" s="141"/>
      <c r="D339" s="182"/>
      <c r="E339" s="143"/>
      <c r="F339" s="144"/>
      <c r="G339" s="145"/>
      <c r="H339" s="146"/>
      <c r="I339" s="143"/>
      <c r="J339" s="147"/>
      <c r="K339" s="145"/>
      <c r="L339" s="146"/>
      <c r="M339" s="144"/>
    </row>
    <row r="340" spans="1:15" x14ac:dyDescent="0.25">
      <c r="A340" s="135">
        <v>40</v>
      </c>
      <c r="B340" s="148" t="s">
        <v>614</v>
      </c>
      <c r="C340" s="136">
        <f t="shared" si="51"/>
        <v>30758.189314337866</v>
      </c>
      <c r="D340" s="137">
        <f>C340/8</f>
        <v>3844.7736642922332</v>
      </c>
      <c r="E340" s="138">
        <f>C340*1.02</f>
        <v>31373.353100624623</v>
      </c>
      <c r="F340" s="139">
        <f>E340/8</f>
        <v>3921.6691375780779</v>
      </c>
      <c r="G340" s="140">
        <f t="shared" ref="G340" si="58">E340*1.02</f>
        <v>32000.820162637116</v>
      </c>
      <c r="H340" s="137">
        <f>G340/8</f>
        <v>4000.1025203296394</v>
      </c>
      <c r="I340" s="138">
        <f t="shared" si="53"/>
        <v>32544.834105401944</v>
      </c>
      <c r="J340" s="139">
        <f>I340/8</f>
        <v>4068.104263175243</v>
      </c>
      <c r="K340" s="140">
        <f t="shared" si="54"/>
        <v>33033.006616982973</v>
      </c>
      <c r="L340" s="137">
        <f>K340/8</f>
        <v>4129.1258271228717</v>
      </c>
      <c r="M340" s="144"/>
      <c r="O340" s="123">
        <v>29154.681814538264</v>
      </c>
    </row>
    <row r="341" spans="1:15" ht="27.6" x14ac:dyDescent="0.25">
      <c r="A341" s="126"/>
      <c r="B341" s="151" t="s">
        <v>538</v>
      </c>
      <c r="C341" s="141"/>
      <c r="D341" s="182"/>
      <c r="E341" s="143"/>
      <c r="F341" s="144"/>
      <c r="G341" s="145"/>
      <c r="H341" s="146"/>
      <c r="I341" s="143"/>
      <c r="J341" s="147"/>
      <c r="K341" s="145"/>
      <c r="L341" s="146"/>
      <c r="M341" s="144"/>
    </row>
    <row r="342" spans="1:15" x14ac:dyDescent="0.25">
      <c r="A342" s="126"/>
      <c r="B342" s="152" t="s">
        <v>890</v>
      </c>
      <c r="C342" s="141"/>
      <c r="D342" s="182"/>
      <c r="E342" s="143"/>
      <c r="F342" s="144"/>
      <c r="G342" s="145"/>
      <c r="H342" s="146"/>
      <c r="I342" s="143"/>
      <c r="J342" s="147"/>
      <c r="K342" s="145"/>
      <c r="L342" s="146"/>
      <c r="M342" s="144"/>
    </row>
    <row r="343" spans="1:15" x14ac:dyDescent="0.25">
      <c r="A343" s="126"/>
      <c r="B343" s="152" t="s">
        <v>891</v>
      </c>
      <c r="C343" s="141"/>
      <c r="D343" s="182"/>
      <c r="E343" s="143"/>
      <c r="F343" s="144"/>
      <c r="G343" s="145"/>
      <c r="H343" s="146"/>
      <c r="I343" s="143"/>
      <c r="J343" s="147"/>
      <c r="K343" s="145"/>
      <c r="L343" s="146"/>
      <c r="M343" s="144"/>
    </row>
    <row r="344" spans="1:15" x14ac:dyDescent="0.25">
      <c r="A344" s="135">
        <v>41</v>
      </c>
      <c r="B344" s="148" t="s">
        <v>615</v>
      </c>
      <c r="C344" s="136">
        <f t="shared" si="51"/>
        <v>28238.459033053794</v>
      </c>
      <c r="D344" s="137">
        <f>C344/8</f>
        <v>3529.8073791317242</v>
      </c>
      <c r="E344" s="138">
        <f>C344*1.02</f>
        <v>28803.228213714869</v>
      </c>
      <c r="F344" s="139">
        <f>E344/8</f>
        <v>3600.4035267143586</v>
      </c>
      <c r="G344" s="140">
        <f t="shared" ref="G344" si="59">E344*1.02</f>
        <v>29379.292777989165</v>
      </c>
      <c r="H344" s="137">
        <f>G344/8</f>
        <v>3672.4115972486456</v>
      </c>
      <c r="I344" s="138">
        <f t="shared" si="53"/>
        <v>29878.740755214978</v>
      </c>
      <c r="J344" s="139">
        <f>I344/8</f>
        <v>3734.8425944018722</v>
      </c>
      <c r="K344" s="140">
        <f t="shared" si="54"/>
        <v>30326.921866543198</v>
      </c>
      <c r="L344" s="137">
        <f>K344/8</f>
        <v>3790.8652333178998</v>
      </c>
      <c r="M344" s="144"/>
      <c r="O344" s="123">
        <v>26766.311879671845</v>
      </c>
    </row>
    <row r="345" spans="1:15" ht="27.6" x14ac:dyDescent="0.25">
      <c r="A345" s="126"/>
      <c r="B345" s="151" t="s">
        <v>538</v>
      </c>
      <c r="C345" s="141"/>
      <c r="D345" s="182"/>
      <c r="E345" s="143"/>
      <c r="F345" s="144"/>
      <c r="G345" s="145"/>
      <c r="H345" s="146"/>
      <c r="I345" s="143"/>
      <c r="J345" s="147"/>
      <c r="K345" s="145"/>
      <c r="L345" s="146"/>
      <c r="M345" s="144"/>
    </row>
    <row r="346" spans="1:15" x14ac:dyDescent="0.25">
      <c r="A346" s="126"/>
      <c r="B346" s="152" t="s">
        <v>892</v>
      </c>
      <c r="C346" s="141"/>
      <c r="D346" s="182"/>
      <c r="E346" s="143"/>
      <c r="F346" s="144"/>
      <c r="G346" s="145"/>
      <c r="H346" s="146"/>
      <c r="I346" s="143"/>
      <c r="J346" s="147"/>
      <c r="K346" s="145"/>
      <c r="L346" s="146"/>
      <c r="M346" s="144"/>
    </row>
    <row r="347" spans="1:15" x14ac:dyDescent="0.25">
      <c r="A347" s="126"/>
      <c r="B347" s="152" t="s">
        <v>893</v>
      </c>
      <c r="C347" s="141"/>
      <c r="D347" s="182"/>
      <c r="E347" s="143"/>
      <c r="F347" s="144"/>
      <c r="G347" s="145"/>
      <c r="H347" s="146"/>
      <c r="I347" s="143"/>
      <c r="J347" s="147"/>
      <c r="K347" s="145"/>
      <c r="L347" s="146"/>
      <c r="M347" s="144"/>
    </row>
    <row r="348" spans="1:15" x14ac:dyDescent="0.25">
      <c r="A348" s="135">
        <v>42</v>
      </c>
      <c r="B348" s="148" t="s">
        <v>616</v>
      </c>
      <c r="C348" s="136">
        <f t="shared" si="51"/>
        <v>26758.752129754019</v>
      </c>
      <c r="D348" s="137">
        <f>C348/8</f>
        <v>3344.8440162192524</v>
      </c>
      <c r="E348" s="138">
        <f>C348*1.02</f>
        <v>27293.9271723491</v>
      </c>
      <c r="F348" s="139">
        <f>E348/8</f>
        <v>3411.7408965436375</v>
      </c>
      <c r="G348" s="140">
        <f t="shared" ref="G348" si="60">E348*1.02</f>
        <v>27839.805715796083</v>
      </c>
      <c r="H348" s="137">
        <f>G348/8</f>
        <v>3479.9757144745104</v>
      </c>
      <c r="I348" s="138">
        <f t="shared" si="53"/>
        <v>28313.082412964613</v>
      </c>
      <c r="J348" s="139">
        <f>I348/8</f>
        <v>3539.1353016205767</v>
      </c>
      <c r="K348" s="140">
        <f t="shared" si="54"/>
        <v>28737.778649159081</v>
      </c>
      <c r="L348" s="137">
        <f>K348/8</f>
        <v>3592.2223311448852</v>
      </c>
      <c r="M348" s="144"/>
      <c r="O348" s="123">
        <v>25363.746094553575</v>
      </c>
    </row>
    <row r="349" spans="1:15" x14ac:dyDescent="0.25">
      <c r="A349" s="126"/>
      <c r="B349" s="152" t="s">
        <v>894</v>
      </c>
      <c r="C349" s="141"/>
      <c r="D349" s="182"/>
      <c r="E349" s="143"/>
      <c r="F349" s="144"/>
      <c r="G349" s="145"/>
      <c r="H349" s="146"/>
      <c r="I349" s="143"/>
      <c r="J349" s="147"/>
      <c r="K349" s="145"/>
      <c r="L349" s="146"/>
      <c r="M349" s="144"/>
      <c r="O349" s="183"/>
    </row>
    <row r="350" spans="1:15" x14ac:dyDescent="0.25">
      <c r="A350" s="126"/>
      <c r="B350" s="134" t="s">
        <v>916</v>
      </c>
      <c r="C350" s="141"/>
      <c r="D350" s="182"/>
      <c r="E350" s="143"/>
      <c r="F350" s="144"/>
      <c r="G350" s="145"/>
      <c r="H350" s="146"/>
      <c r="I350" s="143"/>
      <c r="J350" s="147"/>
      <c r="K350" s="145"/>
      <c r="L350" s="146"/>
      <c r="M350" s="144"/>
    </row>
    <row r="351" spans="1:15" ht="39" customHeight="1" x14ac:dyDescent="0.25">
      <c r="A351" s="149">
        <v>43</v>
      </c>
      <c r="B351" s="151" t="s">
        <v>495</v>
      </c>
      <c r="C351" s="141"/>
      <c r="D351" s="182"/>
      <c r="E351" s="143"/>
      <c r="F351" s="144"/>
      <c r="G351" s="131"/>
      <c r="H351" s="132"/>
      <c r="I351" s="129"/>
      <c r="J351" s="133"/>
      <c r="K351" s="131"/>
      <c r="L351" s="132"/>
    </row>
    <row r="352" spans="1:15" ht="50.25" customHeight="1" x14ac:dyDescent="0.25">
      <c r="A352" s="149">
        <v>44</v>
      </c>
      <c r="B352" s="151" t="s">
        <v>496</v>
      </c>
      <c r="C352" s="141"/>
      <c r="D352" s="182"/>
      <c r="E352" s="143"/>
      <c r="F352" s="144"/>
      <c r="G352" s="131"/>
      <c r="H352" s="132"/>
      <c r="I352" s="129"/>
      <c r="J352" s="133"/>
      <c r="K352" s="131"/>
      <c r="L352" s="132"/>
    </row>
    <row r="353" spans="1:12" ht="49.5" customHeight="1" x14ac:dyDescent="0.25">
      <c r="A353" s="149">
        <v>45</v>
      </c>
      <c r="B353" s="151" t="s">
        <v>497</v>
      </c>
      <c r="C353" s="141"/>
      <c r="D353" s="182"/>
      <c r="E353" s="143"/>
      <c r="F353" s="144"/>
      <c r="G353" s="131"/>
      <c r="H353" s="132"/>
      <c r="I353" s="129"/>
      <c r="J353" s="133"/>
      <c r="K353" s="131"/>
      <c r="L353" s="132"/>
    </row>
    <row r="354" spans="1:12" ht="26.25" customHeight="1" x14ac:dyDescent="0.25">
      <c r="A354" s="149">
        <v>46</v>
      </c>
      <c r="B354" s="151" t="s">
        <v>603</v>
      </c>
      <c r="C354" s="141"/>
      <c r="D354" s="182"/>
      <c r="E354" s="143"/>
      <c r="F354" s="144"/>
      <c r="G354" s="131"/>
      <c r="H354" s="132"/>
      <c r="I354" s="129"/>
      <c r="J354" s="133"/>
      <c r="K354" s="131"/>
      <c r="L354" s="132"/>
    </row>
    <row r="355" spans="1:12" ht="27" customHeight="1" x14ac:dyDescent="0.25">
      <c r="A355" s="149"/>
      <c r="B355" s="151" t="s">
        <v>604</v>
      </c>
      <c r="C355" s="141"/>
      <c r="D355" s="182"/>
      <c r="E355" s="143"/>
      <c r="F355" s="144"/>
      <c r="G355" s="131"/>
      <c r="H355" s="132"/>
      <c r="I355" s="129"/>
      <c r="J355" s="133"/>
      <c r="K355" s="131"/>
      <c r="L355" s="132"/>
    </row>
    <row r="356" spans="1:12" ht="12" customHeight="1" x14ac:dyDescent="0.25">
      <c r="A356" s="149"/>
      <c r="B356" s="151"/>
      <c r="C356" s="141"/>
      <c r="D356" s="182"/>
      <c r="E356" s="143"/>
      <c r="F356" s="144"/>
      <c r="G356" s="131"/>
      <c r="H356" s="132"/>
      <c r="I356" s="129"/>
      <c r="J356" s="133"/>
      <c r="K356" s="131"/>
      <c r="L356" s="132"/>
    </row>
    <row r="357" spans="1:12" ht="27.9" customHeight="1" x14ac:dyDescent="0.25">
      <c r="A357" s="126"/>
      <c r="B357" s="150" t="s">
        <v>30</v>
      </c>
      <c r="C357" s="141"/>
      <c r="D357" s="182"/>
      <c r="E357" s="143"/>
      <c r="F357" s="144"/>
      <c r="G357" s="131"/>
      <c r="H357" s="132"/>
      <c r="I357" s="129"/>
      <c r="J357" s="133"/>
      <c r="K357" s="131"/>
      <c r="L357" s="132"/>
    </row>
    <row r="358" spans="1:12" x14ac:dyDescent="0.25">
      <c r="C358" s="165"/>
      <c r="D358" s="165"/>
      <c r="E358" s="156"/>
      <c r="F358" s="143"/>
    </row>
    <row r="359" spans="1:12" x14ac:dyDescent="0.25">
      <c r="C359" s="165"/>
      <c r="D359" s="165"/>
      <c r="E359" s="156"/>
      <c r="F359" s="143"/>
    </row>
    <row r="360" spans="1:12" x14ac:dyDescent="0.25">
      <c r="C360" s="165"/>
      <c r="D360" s="165"/>
      <c r="E360" s="156"/>
      <c r="F360" s="143"/>
    </row>
  </sheetData>
  <mergeCells count="10">
    <mergeCell ref="C2:D2"/>
    <mergeCell ref="E2:F2"/>
    <mergeCell ref="G2:H2"/>
    <mergeCell ref="I2:J2"/>
    <mergeCell ref="K2:L2"/>
    <mergeCell ref="C3:D3"/>
    <mergeCell ref="E3:F3"/>
    <mergeCell ref="G3:H3"/>
    <mergeCell ref="I3:J3"/>
    <mergeCell ref="K3:L3"/>
  </mergeCells>
  <phoneticPr fontId="2" type="noConversion"/>
  <pageMargins left="0.23622047244094491" right="0.23622047244094491" top="0.74803149606299213" bottom="0.74803149606299213" header="0.31496062992125984" footer="0.31496062992125984"/>
  <pageSetup paperSize="9"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S141"/>
  <sheetViews>
    <sheetView zoomScaleNormal="100" zoomScaleSheetLayoutView="75" workbookViewId="0">
      <selection sqref="A1:L97"/>
    </sheetView>
  </sheetViews>
  <sheetFormatPr baseColWidth="10" defaultColWidth="11.44140625" defaultRowHeight="10.199999999999999" x14ac:dyDescent="0.2"/>
  <cols>
    <col min="1" max="1" width="4.6640625" style="27" customWidth="1"/>
    <col min="2" max="2" width="95.21875" style="40" customWidth="1"/>
    <col min="3" max="3" width="8.88671875" style="49" customWidth="1"/>
    <col min="4" max="4" width="8.88671875" style="54" customWidth="1"/>
    <col min="5" max="8" width="8.88671875" style="32" customWidth="1"/>
    <col min="9" max="11" width="8.88671875" style="31" customWidth="1"/>
    <col min="12" max="12" width="8.88671875" style="40" customWidth="1"/>
    <col min="13" max="13" width="10" style="40" customWidth="1"/>
    <col min="14" max="14" width="9.33203125" style="28" customWidth="1"/>
    <col min="15" max="15" width="0" style="28" hidden="1" customWidth="1"/>
    <col min="16" max="16384" width="11.44140625" style="28"/>
  </cols>
  <sheetData>
    <row r="1" spans="1:19"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39"/>
      <c r="N1" s="27"/>
      <c r="O1" s="28" t="s">
        <v>1369</v>
      </c>
    </row>
    <row r="2" spans="1:19" ht="24.75" customHeight="1" x14ac:dyDescent="0.2">
      <c r="A2" s="189"/>
      <c r="B2" s="80"/>
      <c r="C2" s="296" t="s">
        <v>1375</v>
      </c>
      <c r="D2" s="297"/>
      <c r="E2" s="298" t="s">
        <v>1376</v>
      </c>
      <c r="F2" s="299"/>
      <c r="G2" s="296" t="s">
        <v>1377</v>
      </c>
      <c r="H2" s="297"/>
      <c r="I2" s="299" t="s">
        <v>1378</v>
      </c>
      <c r="J2" s="299"/>
      <c r="K2" s="300" t="s">
        <v>1379</v>
      </c>
      <c r="L2" s="301"/>
      <c r="M2" s="9"/>
      <c r="N2" s="5"/>
      <c r="O2" s="28" t="s">
        <v>1379</v>
      </c>
    </row>
    <row r="3" spans="1:19" ht="20.100000000000001" customHeight="1" x14ac:dyDescent="0.2">
      <c r="A3" s="193"/>
      <c r="B3" s="82"/>
      <c r="C3" s="292" t="str">
        <f>'I (UNO)'!C3</f>
        <v>BÁSICO</v>
      </c>
      <c r="D3" s="293"/>
      <c r="E3" s="294" t="str">
        <f>'I (UNO)'!E3</f>
        <v>BÁSICO</v>
      </c>
      <c r="F3" s="295"/>
      <c r="G3" s="292" t="str">
        <f>'I (UNO)'!G3</f>
        <v>BÁSICO</v>
      </c>
      <c r="H3" s="293"/>
      <c r="I3" s="295" t="s">
        <v>862</v>
      </c>
      <c r="J3" s="295"/>
      <c r="K3" s="292" t="str">
        <f>'I (UNO)'!K3</f>
        <v>BÁSICO</v>
      </c>
      <c r="L3" s="293"/>
      <c r="M3" s="14"/>
      <c r="N3" s="6"/>
      <c r="O3" s="33" t="s">
        <v>862</v>
      </c>
    </row>
    <row r="4" spans="1:19" ht="13.2" x14ac:dyDescent="0.25">
      <c r="A4" s="1"/>
      <c r="B4" s="59" t="s">
        <v>854</v>
      </c>
      <c r="C4" s="84"/>
      <c r="D4" s="233"/>
      <c r="E4" s="86"/>
      <c r="F4" s="87"/>
      <c r="G4" s="88"/>
      <c r="H4" s="89"/>
      <c r="I4" s="86"/>
      <c r="J4" s="90"/>
      <c r="K4" s="88"/>
      <c r="L4" s="89"/>
    </row>
    <row r="5" spans="1:19" ht="13.2" x14ac:dyDescent="0.25">
      <c r="A5" s="4">
        <v>1</v>
      </c>
      <c r="B5" s="103" t="s">
        <v>1063</v>
      </c>
      <c r="C5" s="234">
        <f>O5*1.055</f>
        <v>32029.891542040808</v>
      </c>
      <c r="D5" s="93">
        <f>C5/8</f>
        <v>4003.7364427551011</v>
      </c>
      <c r="E5" s="235">
        <f>C5*1.02</f>
        <v>32670.489372881624</v>
      </c>
      <c r="F5" s="95">
        <f>E5/8</f>
        <v>4083.811171610203</v>
      </c>
      <c r="G5" s="96">
        <f>E5*1.02</f>
        <v>33323.899160339257</v>
      </c>
      <c r="H5" s="93">
        <f>G5/8</f>
        <v>4165.4873950424071</v>
      </c>
      <c r="I5" s="94">
        <f>G5*1.017</f>
        <v>33890.405446065022</v>
      </c>
      <c r="J5" s="95">
        <f>I5/8</f>
        <v>4236.3006807581278</v>
      </c>
      <c r="K5" s="96">
        <f>I5*1.015</f>
        <v>34398.761527755996</v>
      </c>
      <c r="L5" s="93">
        <f>K5/8</f>
        <v>4299.8451909694995</v>
      </c>
      <c r="M5" s="41"/>
      <c r="N5" s="34"/>
      <c r="O5" s="28">
        <v>30360.08676970693</v>
      </c>
    </row>
    <row r="6" spans="1:19" ht="38.25" customHeight="1" x14ac:dyDescent="0.25">
      <c r="A6" s="1"/>
      <c r="B6" s="108" t="s">
        <v>1258</v>
      </c>
      <c r="C6" s="236"/>
      <c r="D6" s="237"/>
      <c r="E6" s="238"/>
      <c r="F6" s="239"/>
      <c r="G6" s="100"/>
      <c r="H6" s="101"/>
      <c r="I6" s="25"/>
      <c r="J6" s="102"/>
      <c r="K6" s="100"/>
      <c r="L6" s="101"/>
      <c r="M6" s="41"/>
      <c r="N6" s="34"/>
    </row>
    <row r="7" spans="1:19" ht="24.75" customHeight="1" x14ac:dyDescent="0.25">
      <c r="A7" s="1"/>
      <c r="B7" s="108" t="s">
        <v>786</v>
      </c>
      <c r="C7" s="236"/>
      <c r="D7" s="237"/>
      <c r="E7" s="238"/>
      <c r="F7" s="239"/>
      <c r="G7" s="100"/>
      <c r="H7" s="101"/>
      <c r="I7" s="25"/>
      <c r="J7" s="102"/>
      <c r="K7" s="100"/>
      <c r="L7" s="101"/>
      <c r="M7" s="41"/>
      <c r="N7" s="34"/>
    </row>
    <row r="8" spans="1:19" ht="13.2" x14ac:dyDescent="0.25">
      <c r="A8" s="1"/>
      <c r="B8" s="59" t="s">
        <v>787</v>
      </c>
      <c r="C8" s="236"/>
      <c r="D8" s="237"/>
      <c r="E8" s="238"/>
      <c r="F8" s="239"/>
      <c r="G8" s="100"/>
      <c r="H8" s="101"/>
      <c r="I8" s="25"/>
      <c r="J8" s="102"/>
      <c r="K8" s="100"/>
      <c r="L8" s="101"/>
      <c r="M8" s="41"/>
      <c r="N8" s="34"/>
    </row>
    <row r="9" spans="1:19" ht="13.2" x14ac:dyDescent="0.25">
      <c r="A9" s="1"/>
      <c r="B9" s="109" t="s">
        <v>1311</v>
      </c>
      <c r="C9" s="236"/>
      <c r="D9" s="237"/>
      <c r="E9" s="238"/>
      <c r="F9" s="239"/>
      <c r="G9" s="100"/>
      <c r="H9" s="101"/>
      <c r="I9" s="25"/>
      <c r="J9" s="102"/>
      <c r="K9" s="100"/>
      <c r="L9" s="101"/>
      <c r="M9" s="41"/>
      <c r="N9" s="34"/>
    </row>
    <row r="10" spans="1:19" ht="13.2" x14ac:dyDescent="0.25">
      <c r="A10" s="1"/>
      <c r="B10" s="109" t="s">
        <v>394</v>
      </c>
      <c r="C10" s="236"/>
      <c r="D10" s="237"/>
      <c r="E10" s="238"/>
      <c r="F10" s="239"/>
      <c r="G10" s="100"/>
      <c r="H10" s="101"/>
      <c r="I10" s="25"/>
      <c r="J10" s="102"/>
      <c r="K10" s="100"/>
      <c r="L10" s="101"/>
      <c r="M10" s="41"/>
      <c r="N10" s="34"/>
      <c r="S10" s="28" t="s">
        <v>447</v>
      </c>
    </row>
    <row r="11" spans="1:19" ht="13.2" x14ac:dyDescent="0.25">
      <c r="A11" s="1"/>
      <c r="B11" s="59" t="s">
        <v>855</v>
      </c>
      <c r="C11" s="236"/>
      <c r="D11" s="237"/>
      <c r="E11" s="238"/>
      <c r="F11" s="239"/>
      <c r="G11" s="100"/>
      <c r="H11" s="101"/>
      <c r="I11" s="25"/>
      <c r="J11" s="102"/>
      <c r="K11" s="100"/>
      <c r="L11" s="101"/>
      <c r="M11" s="41"/>
      <c r="N11" s="34"/>
    </row>
    <row r="12" spans="1:19" ht="25.5" customHeight="1" x14ac:dyDescent="0.25">
      <c r="A12" s="1"/>
      <c r="B12" s="108" t="s">
        <v>433</v>
      </c>
      <c r="C12" s="236"/>
      <c r="D12" s="237"/>
      <c r="E12" s="238"/>
      <c r="F12" s="239"/>
      <c r="G12" s="100"/>
      <c r="H12" s="101"/>
      <c r="I12" s="25"/>
      <c r="J12" s="102"/>
      <c r="K12" s="100"/>
      <c r="L12" s="101"/>
      <c r="M12" s="41"/>
      <c r="N12" s="34"/>
    </row>
    <row r="13" spans="1:19" ht="50.1" customHeight="1" x14ac:dyDescent="0.25">
      <c r="A13" s="1"/>
      <c r="B13" s="57" t="s">
        <v>425</v>
      </c>
      <c r="C13" s="236"/>
      <c r="D13" s="237"/>
      <c r="E13" s="238"/>
      <c r="F13" s="239"/>
      <c r="G13" s="100"/>
      <c r="H13" s="101"/>
      <c r="I13" s="25"/>
      <c r="J13" s="102"/>
      <c r="K13" s="100"/>
      <c r="L13" s="101"/>
      <c r="M13" s="41"/>
      <c r="N13" s="34"/>
    </row>
    <row r="14" spans="1:19" ht="13.2" x14ac:dyDescent="0.25">
      <c r="A14" s="1"/>
      <c r="B14" s="109" t="s">
        <v>437</v>
      </c>
      <c r="C14" s="236"/>
      <c r="D14" s="237"/>
      <c r="E14" s="238"/>
      <c r="F14" s="239"/>
      <c r="G14" s="100"/>
      <c r="H14" s="101"/>
      <c r="I14" s="25"/>
      <c r="J14" s="102"/>
      <c r="K14" s="100"/>
      <c r="L14" s="101"/>
      <c r="M14" s="41"/>
      <c r="N14" s="34"/>
    </row>
    <row r="15" spans="1:19" ht="13.2" x14ac:dyDescent="0.25">
      <c r="A15" s="4">
        <v>2</v>
      </c>
      <c r="B15" s="240" t="s">
        <v>630</v>
      </c>
      <c r="C15" s="234">
        <f t="shared" ref="C15:C25" si="0">O15*1.055</f>
        <v>30365.854137265978</v>
      </c>
      <c r="D15" s="93">
        <f>C15/8</f>
        <v>3795.7317671582473</v>
      </c>
      <c r="E15" s="235">
        <f>C15*1.02</f>
        <v>30973.1712200113</v>
      </c>
      <c r="F15" s="95">
        <f>E15/8</f>
        <v>3871.6464025014125</v>
      </c>
      <c r="G15" s="96">
        <f t="shared" ref="G15" si="1">E15*1.02</f>
        <v>31592.634644411526</v>
      </c>
      <c r="H15" s="93">
        <f>G15/8</f>
        <v>3949.0793305514408</v>
      </c>
      <c r="I15" s="94">
        <f t="shared" ref="I15:I25" si="2">G15*1.017</f>
        <v>32129.709433366519</v>
      </c>
      <c r="J15" s="95">
        <f>I15/8</f>
        <v>4016.2136791708149</v>
      </c>
      <c r="K15" s="96">
        <f t="shared" ref="K15:K46" si="3">I15*1.015</f>
        <v>32611.655074867012</v>
      </c>
      <c r="L15" s="93">
        <f>K15/8</f>
        <v>4076.4568843583766</v>
      </c>
      <c r="M15" s="41"/>
      <c r="N15" s="34"/>
      <c r="O15" s="28">
        <v>28782.800130109932</v>
      </c>
    </row>
    <row r="16" spans="1:19" ht="49.5" customHeight="1" x14ac:dyDescent="0.25">
      <c r="A16" s="1"/>
      <c r="B16" s="108" t="s">
        <v>500</v>
      </c>
      <c r="C16" s="236"/>
      <c r="D16" s="237"/>
      <c r="E16" s="238"/>
      <c r="F16" s="239"/>
      <c r="G16" s="100"/>
      <c r="H16" s="101"/>
      <c r="I16" s="25"/>
      <c r="J16" s="102"/>
      <c r="K16" s="100"/>
      <c r="L16" s="101"/>
      <c r="M16" s="41"/>
      <c r="N16" s="34"/>
    </row>
    <row r="17" spans="1:15" ht="13.2" x14ac:dyDescent="0.25">
      <c r="A17" s="1"/>
      <c r="B17" s="59" t="s">
        <v>438</v>
      </c>
      <c r="C17" s="236"/>
      <c r="D17" s="237"/>
      <c r="E17" s="238"/>
      <c r="F17" s="239"/>
      <c r="G17" s="100"/>
      <c r="H17" s="101"/>
      <c r="I17" s="25"/>
      <c r="J17" s="102"/>
      <c r="K17" s="100"/>
      <c r="L17" s="101"/>
      <c r="M17" s="41"/>
      <c r="N17" s="34"/>
    </row>
    <row r="18" spans="1:15" ht="13.2" x14ac:dyDescent="0.25">
      <c r="A18" s="1"/>
      <c r="B18" s="109" t="s">
        <v>434</v>
      </c>
      <c r="C18" s="236"/>
      <c r="D18" s="237"/>
      <c r="E18" s="238"/>
      <c r="F18" s="239"/>
      <c r="G18" s="100"/>
      <c r="H18" s="101"/>
      <c r="I18" s="25"/>
      <c r="J18" s="102"/>
      <c r="K18" s="100"/>
      <c r="L18" s="101"/>
      <c r="M18" s="41"/>
      <c r="N18" s="34"/>
    </row>
    <row r="19" spans="1:15" ht="13.2" x14ac:dyDescent="0.25">
      <c r="A19" s="1"/>
      <c r="B19" s="109" t="s">
        <v>1025</v>
      </c>
      <c r="C19" s="236"/>
      <c r="D19" s="237"/>
      <c r="E19" s="238"/>
      <c r="F19" s="239"/>
      <c r="G19" s="100"/>
      <c r="H19" s="101"/>
      <c r="I19" s="25"/>
      <c r="J19" s="102"/>
      <c r="K19" s="100"/>
      <c r="L19" s="101"/>
      <c r="M19" s="41"/>
      <c r="N19" s="34"/>
    </row>
    <row r="20" spans="1:15" ht="13.2" x14ac:dyDescent="0.25">
      <c r="A20" s="1"/>
      <c r="B20" s="109" t="s">
        <v>439</v>
      </c>
      <c r="C20" s="236"/>
      <c r="D20" s="237"/>
      <c r="E20" s="238"/>
      <c r="F20" s="239"/>
      <c r="G20" s="100"/>
      <c r="H20" s="101"/>
      <c r="I20" s="25"/>
      <c r="J20" s="102"/>
      <c r="K20" s="100"/>
      <c r="L20" s="101"/>
      <c r="M20" s="41"/>
      <c r="N20" s="34"/>
    </row>
    <row r="21" spans="1:15" ht="13.2" x14ac:dyDescent="0.25">
      <c r="A21" s="1"/>
      <c r="B21" s="22" t="s">
        <v>856</v>
      </c>
      <c r="C21" s="236"/>
      <c r="D21" s="237"/>
      <c r="E21" s="238"/>
      <c r="F21" s="239"/>
      <c r="G21" s="100"/>
      <c r="H21" s="101"/>
      <c r="I21" s="25"/>
      <c r="J21" s="102"/>
      <c r="K21" s="100"/>
      <c r="L21" s="101"/>
      <c r="M21" s="41"/>
      <c r="N21" s="34"/>
    </row>
    <row r="22" spans="1:15" ht="13.2" x14ac:dyDescent="0.25">
      <c r="A22" s="1"/>
      <c r="B22" s="108" t="s">
        <v>1026</v>
      </c>
      <c r="C22" s="236"/>
      <c r="D22" s="237"/>
      <c r="E22" s="238"/>
      <c r="F22" s="239"/>
      <c r="G22" s="100"/>
      <c r="H22" s="101"/>
      <c r="I22" s="25"/>
      <c r="J22" s="102"/>
      <c r="K22" s="100"/>
      <c r="L22" s="101"/>
      <c r="M22" s="41"/>
      <c r="N22" s="34"/>
    </row>
    <row r="23" spans="1:15" ht="12.9" customHeight="1" x14ac:dyDescent="0.25">
      <c r="A23" s="1"/>
      <c r="B23" s="109" t="s">
        <v>857</v>
      </c>
      <c r="C23" s="236"/>
      <c r="D23" s="237"/>
      <c r="E23" s="238"/>
      <c r="F23" s="239"/>
      <c r="G23" s="100"/>
      <c r="H23" s="101"/>
      <c r="I23" s="25"/>
      <c r="J23" s="102"/>
      <c r="K23" s="100"/>
      <c r="L23" s="101"/>
      <c r="M23" s="41"/>
      <c r="N23" s="34"/>
    </row>
    <row r="24" spans="1:15" ht="13.2" x14ac:dyDescent="0.25">
      <c r="A24" s="1"/>
      <c r="B24" s="109" t="s">
        <v>1218</v>
      </c>
      <c r="C24" s="236"/>
      <c r="D24" s="237"/>
      <c r="E24" s="238"/>
      <c r="F24" s="239"/>
      <c r="G24" s="100"/>
      <c r="H24" s="101"/>
      <c r="I24" s="25"/>
      <c r="J24" s="102"/>
      <c r="K24" s="100"/>
      <c r="L24" s="101"/>
      <c r="M24" s="41"/>
      <c r="N24" s="34"/>
    </row>
    <row r="25" spans="1:15" ht="13.2" x14ac:dyDescent="0.25">
      <c r="A25" s="4">
        <v>3</v>
      </c>
      <c r="B25" s="240" t="s">
        <v>913</v>
      </c>
      <c r="C25" s="234">
        <f t="shared" si="0"/>
        <v>28234.376477092577</v>
      </c>
      <c r="D25" s="93">
        <f>C25/8</f>
        <v>3529.2970596365722</v>
      </c>
      <c r="E25" s="235">
        <f>C25*1.02</f>
        <v>28799.064006634428</v>
      </c>
      <c r="F25" s="95">
        <f>E25/8</f>
        <v>3599.8830008293035</v>
      </c>
      <c r="G25" s="96">
        <f t="shared" ref="G25" si="4">E25*1.02</f>
        <v>29375.045286767116</v>
      </c>
      <c r="H25" s="93">
        <f>G25/8</f>
        <v>3671.8806608458895</v>
      </c>
      <c r="I25" s="94">
        <f t="shared" si="2"/>
        <v>29874.421056642153</v>
      </c>
      <c r="J25" s="95">
        <f>I25/8</f>
        <v>3734.3026320802692</v>
      </c>
      <c r="K25" s="96">
        <f>I25*1.015</f>
        <v>30322.537372491784</v>
      </c>
      <c r="L25" s="93">
        <f>K25/8</f>
        <v>3790.3171715614731</v>
      </c>
      <c r="M25" s="41"/>
      <c r="N25" s="34"/>
      <c r="O25" s="28">
        <v>26762.442158381593</v>
      </c>
    </row>
    <row r="26" spans="1:15" ht="51" customHeight="1" x14ac:dyDescent="0.25">
      <c r="A26" s="1"/>
      <c r="B26" s="108" t="s">
        <v>656</v>
      </c>
      <c r="C26" s="236"/>
      <c r="D26" s="237"/>
      <c r="E26" s="238"/>
      <c r="F26" s="239"/>
      <c r="G26" s="100"/>
      <c r="H26" s="101"/>
      <c r="I26" s="25"/>
      <c r="J26" s="102"/>
      <c r="K26" s="100"/>
      <c r="L26" s="101"/>
      <c r="M26" s="41"/>
      <c r="N26" s="34"/>
    </row>
    <row r="27" spans="1:15" ht="13.2" x14ac:dyDescent="0.25">
      <c r="A27" s="1"/>
      <c r="B27" s="59" t="s">
        <v>438</v>
      </c>
      <c r="C27" s="236"/>
      <c r="D27" s="237"/>
      <c r="E27" s="238"/>
      <c r="F27" s="239"/>
      <c r="G27" s="100"/>
      <c r="H27" s="101"/>
      <c r="I27" s="25"/>
      <c r="J27" s="102"/>
      <c r="K27" s="100"/>
      <c r="L27" s="101"/>
      <c r="M27" s="41"/>
      <c r="N27" s="34"/>
    </row>
    <row r="28" spans="1:15" ht="13.2" x14ac:dyDescent="0.25">
      <c r="A28" s="1"/>
      <c r="B28" s="109" t="s">
        <v>1027</v>
      </c>
      <c r="C28" s="236"/>
      <c r="D28" s="237"/>
      <c r="E28" s="238"/>
      <c r="F28" s="239"/>
      <c r="G28" s="100"/>
      <c r="H28" s="101"/>
      <c r="I28" s="25"/>
      <c r="J28" s="102"/>
      <c r="K28" s="100"/>
      <c r="L28" s="101"/>
      <c r="M28" s="41"/>
      <c r="N28" s="34"/>
    </row>
    <row r="29" spans="1:15" ht="13.2" x14ac:dyDescent="0.25">
      <c r="A29" s="1"/>
      <c r="B29" s="109" t="s">
        <v>1028</v>
      </c>
      <c r="C29" s="236"/>
      <c r="D29" s="237"/>
      <c r="E29" s="238"/>
      <c r="F29" s="239"/>
      <c r="G29" s="100"/>
      <c r="H29" s="101"/>
      <c r="I29" s="25"/>
      <c r="J29" s="102"/>
      <c r="K29" s="100"/>
      <c r="L29" s="101"/>
      <c r="M29" s="41"/>
      <c r="N29" s="34"/>
    </row>
    <row r="30" spans="1:15" ht="13.2" x14ac:dyDescent="0.25">
      <c r="A30" s="1"/>
      <c r="B30" s="109" t="s">
        <v>439</v>
      </c>
      <c r="C30" s="236"/>
      <c r="D30" s="237"/>
      <c r="E30" s="238"/>
      <c r="F30" s="239"/>
      <c r="G30" s="100"/>
      <c r="H30" s="101"/>
      <c r="I30" s="25"/>
      <c r="J30" s="102"/>
      <c r="K30" s="100"/>
      <c r="L30" s="101"/>
      <c r="M30" s="41"/>
      <c r="N30" s="34"/>
    </row>
    <row r="31" spans="1:15" ht="13.2" x14ac:dyDescent="0.25">
      <c r="A31" s="1"/>
      <c r="B31" s="109" t="s">
        <v>440</v>
      </c>
      <c r="C31" s="236"/>
      <c r="D31" s="237"/>
      <c r="E31" s="238"/>
      <c r="F31" s="239"/>
      <c r="G31" s="100"/>
      <c r="H31" s="101"/>
      <c r="I31" s="25"/>
      <c r="J31" s="102"/>
      <c r="K31" s="100"/>
      <c r="L31" s="101"/>
      <c r="M31" s="41"/>
      <c r="N31" s="34"/>
    </row>
    <row r="32" spans="1:15" ht="13.2" x14ac:dyDescent="0.25">
      <c r="A32" s="1"/>
      <c r="B32" s="109" t="s">
        <v>444</v>
      </c>
      <c r="C32" s="236"/>
      <c r="D32" s="237"/>
      <c r="E32" s="238"/>
      <c r="F32" s="239"/>
      <c r="G32" s="100"/>
      <c r="H32" s="101"/>
      <c r="I32" s="25"/>
      <c r="J32" s="102"/>
      <c r="K32" s="100"/>
      <c r="L32" s="101"/>
      <c r="M32" s="41"/>
      <c r="N32" s="34"/>
    </row>
    <row r="33" spans="1:15" ht="13.2" x14ac:dyDescent="0.25">
      <c r="A33" s="1"/>
      <c r="B33" s="109" t="s">
        <v>1219</v>
      </c>
      <c r="C33" s="236"/>
      <c r="D33" s="237"/>
      <c r="E33" s="238"/>
      <c r="F33" s="239"/>
      <c r="G33" s="100"/>
      <c r="H33" s="101"/>
      <c r="I33" s="25"/>
      <c r="J33" s="102"/>
      <c r="K33" s="100"/>
      <c r="L33" s="101"/>
      <c r="M33" s="41"/>
      <c r="N33" s="34"/>
    </row>
    <row r="34" spans="1:15" ht="24.9" customHeight="1" x14ac:dyDescent="0.25">
      <c r="A34" s="1"/>
      <c r="B34" s="57" t="s">
        <v>426</v>
      </c>
      <c r="C34" s="236"/>
      <c r="D34" s="237"/>
      <c r="E34" s="238"/>
      <c r="F34" s="239"/>
      <c r="G34" s="100"/>
      <c r="H34" s="101"/>
      <c r="I34" s="25"/>
      <c r="J34" s="102"/>
      <c r="K34" s="100"/>
      <c r="L34" s="101"/>
      <c r="M34" s="41"/>
      <c r="N34" s="34"/>
    </row>
    <row r="35" spans="1:15" ht="13.2" x14ac:dyDescent="0.25">
      <c r="A35" s="1"/>
      <c r="B35" s="109" t="s">
        <v>1180</v>
      </c>
      <c r="C35" s="236"/>
      <c r="D35" s="237"/>
      <c r="E35" s="238"/>
      <c r="F35" s="239"/>
      <c r="G35" s="100"/>
      <c r="H35" s="101"/>
      <c r="I35" s="25"/>
      <c r="J35" s="102"/>
      <c r="K35" s="100"/>
      <c r="L35" s="101"/>
      <c r="M35" s="41"/>
      <c r="N35" s="34"/>
    </row>
    <row r="36" spans="1:15" ht="13.2" x14ac:dyDescent="0.25">
      <c r="A36" s="1"/>
      <c r="B36" s="22" t="s">
        <v>856</v>
      </c>
      <c r="C36" s="236"/>
      <c r="D36" s="237"/>
      <c r="E36" s="238"/>
      <c r="F36" s="239"/>
      <c r="G36" s="100"/>
      <c r="H36" s="101"/>
      <c r="I36" s="25"/>
      <c r="J36" s="102"/>
      <c r="K36" s="100"/>
      <c r="L36" s="101"/>
      <c r="M36" s="41"/>
      <c r="N36" s="34"/>
    </row>
    <row r="37" spans="1:15" ht="13.2" x14ac:dyDescent="0.25">
      <c r="A37" s="3"/>
      <c r="B37" s="109" t="s">
        <v>580</v>
      </c>
      <c r="C37" s="236"/>
      <c r="D37" s="237"/>
      <c r="E37" s="238"/>
      <c r="F37" s="239"/>
      <c r="G37" s="100"/>
      <c r="H37" s="101"/>
      <c r="I37" s="25"/>
      <c r="J37" s="102"/>
      <c r="K37" s="100"/>
      <c r="L37" s="101"/>
      <c r="M37" s="41"/>
      <c r="N37" s="34"/>
    </row>
    <row r="38" spans="1:15" ht="13.2" x14ac:dyDescent="0.25">
      <c r="A38" s="1"/>
      <c r="B38" s="108" t="s">
        <v>1026</v>
      </c>
      <c r="C38" s="236"/>
      <c r="D38" s="237"/>
      <c r="E38" s="238"/>
      <c r="F38" s="239"/>
      <c r="G38" s="100"/>
      <c r="H38" s="101"/>
      <c r="I38" s="25"/>
      <c r="J38" s="102"/>
      <c r="K38" s="100"/>
      <c r="L38" s="101"/>
      <c r="M38" s="41"/>
      <c r="N38" s="34"/>
    </row>
    <row r="39" spans="1:15" ht="13.2" x14ac:dyDescent="0.25">
      <c r="A39" s="1"/>
      <c r="B39" s="109" t="s">
        <v>857</v>
      </c>
      <c r="C39" s="236"/>
      <c r="D39" s="237"/>
      <c r="E39" s="238"/>
      <c r="F39" s="239"/>
      <c r="G39" s="100"/>
      <c r="H39" s="101"/>
      <c r="I39" s="25"/>
      <c r="J39" s="102"/>
      <c r="K39" s="100"/>
      <c r="L39" s="101"/>
      <c r="M39" s="41"/>
      <c r="N39" s="34"/>
    </row>
    <row r="40" spans="1:15" ht="13.2" x14ac:dyDescent="0.25">
      <c r="A40" s="1"/>
      <c r="B40" s="109" t="s">
        <v>439</v>
      </c>
      <c r="C40" s="236"/>
      <c r="D40" s="237"/>
      <c r="E40" s="238"/>
      <c r="F40" s="239"/>
      <c r="G40" s="100"/>
      <c r="H40" s="101"/>
      <c r="I40" s="25"/>
      <c r="J40" s="102"/>
      <c r="K40" s="100"/>
      <c r="L40" s="101"/>
      <c r="M40" s="41"/>
      <c r="N40" s="34"/>
    </row>
    <row r="41" spans="1:15" ht="13.2" x14ac:dyDescent="0.25">
      <c r="A41" s="1"/>
      <c r="B41" s="109" t="s">
        <v>442</v>
      </c>
      <c r="C41" s="236"/>
      <c r="D41" s="237"/>
      <c r="E41" s="238"/>
      <c r="F41" s="239"/>
      <c r="G41" s="100"/>
      <c r="H41" s="101"/>
      <c r="I41" s="25"/>
      <c r="J41" s="102"/>
      <c r="K41" s="100"/>
      <c r="L41" s="101"/>
      <c r="M41" s="41"/>
      <c r="N41" s="34"/>
    </row>
    <row r="42" spans="1:15" ht="13.2" x14ac:dyDescent="0.25">
      <c r="A42" s="1"/>
      <c r="B42" s="109" t="s">
        <v>444</v>
      </c>
      <c r="C42" s="236"/>
      <c r="D42" s="237"/>
      <c r="E42" s="238"/>
      <c r="F42" s="239"/>
      <c r="G42" s="100"/>
      <c r="H42" s="101"/>
      <c r="I42" s="25"/>
      <c r="J42" s="102"/>
      <c r="K42" s="100"/>
      <c r="L42" s="101"/>
      <c r="M42" s="41"/>
      <c r="N42" s="34"/>
    </row>
    <row r="43" spans="1:15" ht="13.2" x14ac:dyDescent="0.25">
      <c r="A43" s="1"/>
      <c r="B43" s="109" t="s">
        <v>1219</v>
      </c>
      <c r="C43" s="236"/>
      <c r="D43" s="237"/>
      <c r="E43" s="238"/>
      <c r="F43" s="239"/>
      <c r="G43" s="100"/>
      <c r="H43" s="101"/>
      <c r="I43" s="25"/>
      <c r="J43" s="102"/>
      <c r="K43" s="100"/>
      <c r="L43" s="101"/>
      <c r="M43" s="41"/>
      <c r="N43" s="34"/>
    </row>
    <row r="44" spans="1:15" ht="24.9" customHeight="1" x14ac:dyDescent="0.25">
      <c r="A44" s="1"/>
      <c r="B44" s="57" t="s">
        <v>427</v>
      </c>
      <c r="C44" s="236"/>
      <c r="D44" s="237"/>
      <c r="E44" s="238"/>
      <c r="F44" s="239"/>
      <c r="G44" s="100"/>
      <c r="H44" s="101"/>
      <c r="I44" s="25"/>
      <c r="J44" s="102"/>
      <c r="K44" s="100"/>
      <c r="L44" s="101"/>
      <c r="M44" s="41"/>
      <c r="N44" s="34"/>
    </row>
    <row r="45" spans="1:15" ht="13.2" x14ac:dyDescent="0.25">
      <c r="A45" s="1"/>
      <c r="B45" s="109" t="s">
        <v>1180</v>
      </c>
      <c r="C45" s="236"/>
      <c r="D45" s="237"/>
      <c r="E45" s="238"/>
      <c r="F45" s="239"/>
      <c r="G45" s="100"/>
      <c r="H45" s="101"/>
      <c r="I45" s="25"/>
      <c r="J45" s="102"/>
      <c r="K45" s="100"/>
      <c r="L45" s="101"/>
      <c r="M45" s="41"/>
      <c r="N45" s="34"/>
    </row>
    <row r="46" spans="1:15" ht="13.2" x14ac:dyDescent="0.25">
      <c r="A46" s="4">
        <v>4</v>
      </c>
      <c r="B46" s="240" t="s">
        <v>915</v>
      </c>
      <c r="C46" s="234">
        <f>O46*1.055</f>
        <v>26874.591554613366</v>
      </c>
      <c r="D46" s="93">
        <f>C46/8</f>
        <v>3359.3239443266707</v>
      </c>
      <c r="E46" s="235">
        <f>C46*1.02</f>
        <v>27412.083385705635</v>
      </c>
      <c r="F46" s="95">
        <f>E46/8</f>
        <v>3426.5104232132044</v>
      </c>
      <c r="G46" s="96">
        <f>E46*1.02</f>
        <v>27960.325053419747</v>
      </c>
      <c r="H46" s="93">
        <f>G46/8</f>
        <v>3495.0406316774684</v>
      </c>
      <c r="I46" s="94">
        <f>G46*1.017</f>
        <v>28435.650579327881</v>
      </c>
      <c r="J46" s="95">
        <f>I46/8</f>
        <v>3554.4563224159851</v>
      </c>
      <c r="K46" s="96">
        <f t="shared" si="3"/>
        <v>28862.185338017796</v>
      </c>
      <c r="L46" s="93">
        <f>K46/8</f>
        <v>3607.7731672522245</v>
      </c>
      <c r="M46" s="41"/>
      <c r="N46" s="34"/>
      <c r="O46" s="28">
        <v>25473.546497263855</v>
      </c>
    </row>
    <row r="47" spans="1:15" ht="25.5" customHeight="1" x14ac:dyDescent="0.25">
      <c r="A47" s="1"/>
      <c r="B47" s="108" t="s">
        <v>286</v>
      </c>
      <c r="C47" s="236"/>
      <c r="D47" s="237"/>
      <c r="E47" s="238"/>
      <c r="F47" s="239"/>
      <c r="G47" s="100"/>
      <c r="H47" s="101"/>
      <c r="I47" s="25"/>
      <c r="J47" s="102"/>
      <c r="K47" s="100"/>
      <c r="L47" s="101"/>
      <c r="M47" s="41"/>
      <c r="N47" s="34"/>
    </row>
    <row r="48" spans="1:15" ht="13.2" x14ac:dyDescent="0.25">
      <c r="A48" s="1"/>
      <c r="B48" s="108" t="s">
        <v>443</v>
      </c>
      <c r="C48" s="236"/>
      <c r="D48" s="237"/>
      <c r="E48" s="238"/>
      <c r="F48" s="239"/>
      <c r="G48" s="100"/>
      <c r="H48" s="101"/>
      <c r="I48" s="25"/>
      <c r="J48" s="102"/>
      <c r="K48" s="100"/>
      <c r="L48" s="101"/>
      <c r="M48" s="41"/>
      <c r="N48" s="34"/>
    </row>
    <row r="49" spans="1:14" ht="13.2" x14ac:dyDescent="0.25">
      <c r="A49" s="1"/>
      <c r="B49" s="59" t="s">
        <v>438</v>
      </c>
      <c r="C49" s="236"/>
      <c r="D49" s="237"/>
      <c r="E49" s="238"/>
      <c r="F49" s="239"/>
      <c r="G49" s="100"/>
      <c r="H49" s="101"/>
      <c r="I49" s="25"/>
      <c r="J49" s="102"/>
      <c r="K49" s="100"/>
      <c r="L49" s="101"/>
      <c r="M49" s="41"/>
      <c r="N49" s="34"/>
    </row>
    <row r="50" spans="1:14" ht="13.2" x14ac:dyDescent="0.25">
      <c r="A50" s="1"/>
      <c r="B50" s="109" t="s">
        <v>1027</v>
      </c>
      <c r="C50" s="236"/>
      <c r="D50" s="237"/>
      <c r="E50" s="238"/>
      <c r="F50" s="239"/>
      <c r="G50" s="100"/>
      <c r="H50" s="101"/>
      <c r="I50" s="25"/>
      <c r="J50" s="102"/>
      <c r="K50" s="100"/>
      <c r="L50" s="101"/>
      <c r="M50" s="41"/>
      <c r="N50" s="34"/>
    </row>
    <row r="51" spans="1:14" ht="13.2" x14ac:dyDescent="0.25">
      <c r="A51" s="1"/>
      <c r="B51" s="109" t="s">
        <v>1028</v>
      </c>
      <c r="C51" s="236"/>
      <c r="D51" s="237"/>
      <c r="E51" s="238"/>
      <c r="F51" s="239"/>
      <c r="G51" s="100"/>
      <c r="H51" s="101"/>
      <c r="I51" s="25"/>
      <c r="J51" s="102"/>
      <c r="K51" s="100"/>
      <c r="L51" s="101"/>
      <c r="M51" s="41"/>
      <c r="N51" s="34"/>
    </row>
    <row r="52" spans="1:14" ht="13.2" x14ac:dyDescent="0.25">
      <c r="A52" s="1"/>
      <c r="B52" s="109" t="s">
        <v>439</v>
      </c>
      <c r="C52" s="236"/>
      <c r="D52" s="237"/>
      <c r="E52" s="238"/>
      <c r="F52" s="239"/>
      <c r="G52" s="100"/>
      <c r="H52" s="101"/>
      <c r="I52" s="25"/>
      <c r="J52" s="102"/>
      <c r="K52" s="100"/>
      <c r="L52" s="101"/>
      <c r="M52" s="41"/>
      <c r="N52" s="34"/>
    </row>
    <row r="53" spans="1:14" ht="13.2" x14ac:dyDescent="0.25">
      <c r="A53" s="1"/>
      <c r="B53" s="109" t="s">
        <v>440</v>
      </c>
      <c r="C53" s="236"/>
      <c r="D53" s="237"/>
      <c r="E53" s="238"/>
      <c r="F53" s="239"/>
      <c r="G53" s="100"/>
      <c r="H53" s="101"/>
      <c r="I53" s="25"/>
      <c r="J53" s="102"/>
      <c r="K53" s="100"/>
      <c r="L53" s="101"/>
      <c r="M53" s="41"/>
      <c r="N53" s="34"/>
    </row>
    <row r="54" spans="1:14" ht="13.2" x14ac:dyDescent="0.25">
      <c r="A54" s="1"/>
      <c r="B54" s="109" t="s">
        <v>444</v>
      </c>
      <c r="C54" s="236"/>
      <c r="D54" s="237"/>
      <c r="E54" s="238"/>
      <c r="F54" s="239"/>
      <c r="G54" s="100"/>
      <c r="H54" s="101"/>
      <c r="I54" s="25"/>
      <c r="J54" s="102"/>
      <c r="K54" s="100"/>
      <c r="L54" s="101"/>
      <c r="M54" s="41"/>
      <c r="N54" s="34"/>
    </row>
    <row r="55" spans="1:14" ht="13.2" x14ac:dyDescent="0.25">
      <c r="A55" s="1"/>
      <c r="B55" s="109" t="s">
        <v>1219</v>
      </c>
      <c r="C55" s="236"/>
      <c r="D55" s="237"/>
      <c r="E55" s="238"/>
      <c r="F55" s="239"/>
      <c r="G55" s="100"/>
      <c r="H55" s="101"/>
      <c r="I55" s="25"/>
      <c r="J55" s="102"/>
      <c r="K55" s="100"/>
      <c r="L55" s="101"/>
      <c r="M55" s="41"/>
      <c r="N55" s="34"/>
    </row>
    <row r="56" spans="1:14" ht="24.9" customHeight="1" x14ac:dyDescent="0.25">
      <c r="A56" s="1"/>
      <c r="B56" s="57" t="s">
        <v>427</v>
      </c>
      <c r="C56" s="236"/>
      <c r="D56" s="237"/>
      <c r="E56" s="238"/>
      <c r="F56" s="239"/>
      <c r="G56" s="100"/>
      <c r="H56" s="101"/>
      <c r="I56" s="25"/>
      <c r="J56" s="102"/>
      <c r="K56" s="100"/>
      <c r="L56" s="101"/>
      <c r="M56" s="41"/>
      <c r="N56" s="34"/>
    </row>
    <row r="57" spans="1:14" ht="13.2" x14ac:dyDescent="0.25">
      <c r="A57" s="1"/>
      <c r="B57" s="57" t="s">
        <v>856</v>
      </c>
      <c r="C57" s="236"/>
      <c r="D57" s="237"/>
      <c r="E57" s="238"/>
      <c r="F57" s="239"/>
      <c r="G57" s="100"/>
      <c r="H57" s="101"/>
      <c r="I57" s="25"/>
      <c r="J57" s="102"/>
      <c r="K57" s="100"/>
      <c r="L57" s="101"/>
      <c r="M57" s="41"/>
      <c r="N57" s="34"/>
    </row>
    <row r="58" spans="1:14" ht="13.2" x14ac:dyDescent="0.25">
      <c r="A58" s="1"/>
      <c r="B58" s="108" t="s">
        <v>1026</v>
      </c>
      <c r="C58" s="236"/>
      <c r="D58" s="237"/>
      <c r="E58" s="238"/>
      <c r="F58" s="239"/>
      <c r="G58" s="100"/>
      <c r="H58" s="101"/>
      <c r="I58" s="25"/>
      <c r="J58" s="102"/>
      <c r="K58" s="100"/>
      <c r="L58" s="101"/>
      <c r="M58" s="41"/>
      <c r="N58" s="34"/>
    </row>
    <row r="59" spans="1:14" ht="13.2" x14ac:dyDescent="0.25">
      <c r="A59" s="1"/>
      <c r="B59" s="109" t="s">
        <v>858</v>
      </c>
      <c r="C59" s="236"/>
      <c r="D59" s="237"/>
      <c r="E59" s="238"/>
      <c r="F59" s="239"/>
      <c r="G59" s="100"/>
      <c r="H59" s="101"/>
      <c r="I59" s="25"/>
      <c r="J59" s="102"/>
      <c r="K59" s="100"/>
      <c r="L59" s="101"/>
      <c r="M59" s="41"/>
      <c r="N59" s="34"/>
    </row>
    <row r="60" spans="1:14" ht="13.2" x14ac:dyDescent="0.25">
      <c r="A60" s="1"/>
      <c r="B60" s="109" t="s">
        <v>439</v>
      </c>
      <c r="C60" s="236"/>
      <c r="D60" s="237"/>
      <c r="E60" s="238"/>
      <c r="F60" s="239"/>
      <c r="G60" s="100"/>
      <c r="H60" s="101"/>
      <c r="I60" s="25"/>
      <c r="J60" s="102"/>
      <c r="K60" s="100"/>
      <c r="L60" s="101"/>
      <c r="M60" s="41"/>
      <c r="N60" s="34"/>
    </row>
    <row r="61" spans="1:14" ht="13.2" x14ac:dyDescent="0.25">
      <c r="A61" s="1"/>
      <c r="B61" s="109" t="s">
        <v>442</v>
      </c>
      <c r="C61" s="236"/>
      <c r="D61" s="237"/>
      <c r="E61" s="238"/>
      <c r="F61" s="239"/>
      <c r="G61" s="100"/>
      <c r="H61" s="101"/>
      <c r="I61" s="25"/>
      <c r="J61" s="102"/>
      <c r="K61" s="100"/>
      <c r="L61" s="101"/>
      <c r="M61" s="41"/>
      <c r="N61" s="34"/>
    </row>
    <row r="62" spans="1:14" ht="13.2" x14ac:dyDescent="0.25">
      <c r="A62" s="1"/>
      <c r="B62" s="109" t="s">
        <v>444</v>
      </c>
      <c r="C62" s="236"/>
      <c r="D62" s="237"/>
      <c r="E62" s="238"/>
      <c r="F62" s="239"/>
      <c r="G62" s="100"/>
      <c r="H62" s="101"/>
      <c r="I62" s="25"/>
      <c r="J62" s="102"/>
      <c r="K62" s="100"/>
      <c r="L62" s="101"/>
      <c r="M62" s="41"/>
      <c r="N62" s="34"/>
    </row>
    <row r="63" spans="1:14" ht="13.2" x14ac:dyDescent="0.25">
      <c r="A63" s="1"/>
      <c r="B63" s="109" t="s">
        <v>441</v>
      </c>
      <c r="C63" s="236"/>
      <c r="D63" s="237"/>
      <c r="E63" s="238"/>
      <c r="F63" s="239"/>
      <c r="G63" s="100"/>
      <c r="H63" s="101"/>
      <c r="I63" s="25"/>
      <c r="J63" s="102"/>
      <c r="K63" s="100"/>
      <c r="L63" s="101"/>
      <c r="M63" s="41"/>
      <c r="N63" s="34"/>
    </row>
    <row r="64" spans="1:14" ht="24.9" customHeight="1" x14ac:dyDescent="0.25">
      <c r="A64" s="1"/>
      <c r="B64" s="57" t="s">
        <v>427</v>
      </c>
      <c r="C64" s="236"/>
      <c r="D64" s="237"/>
      <c r="E64" s="238"/>
      <c r="F64" s="239"/>
      <c r="G64" s="100"/>
      <c r="H64" s="101"/>
      <c r="I64" s="25"/>
      <c r="J64" s="102"/>
      <c r="K64" s="100"/>
      <c r="L64" s="101"/>
      <c r="M64" s="41"/>
      <c r="N64" s="34"/>
    </row>
    <row r="65" spans="1:15" ht="13.2" x14ac:dyDescent="0.25">
      <c r="A65" s="1"/>
      <c r="B65" s="109" t="s">
        <v>580</v>
      </c>
      <c r="C65" s="236"/>
      <c r="D65" s="237"/>
      <c r="E65" s="238"/>
      <c r="F65" s="239"/>
      <c r="G65" s="100"/>
      <c r="H65" s="101"/>
      <c r="I65" s="25"/>
      <c r="J65" s="102"/>
      <c r="K65" s="100"/>
      <c r="L65" s="101"/>
      <c r="M65" s="41"/>
      <c r="N65" s="34"/>
    </row>
    <row r="66" spans="1:15" ht="13.2" x14ac:dyDescent="0.25">
      <c r="A66" s="1"/>
      <c r="B66" s="22" t="s">
        <v>1268</v>
      </c>
      <c r="C66" s="236"/>
      <c r="D66" s="237"/>
      <c r="E66" s="238"/>
      <c r="F66" s="239"/>
      <c r="G66" s="100"/>
      <c r="H66" s="101"/>
      <c r="I66" s="25"/>
      <c r="J66" s="102"/>
      <c r="K66" s="100"/>
      <c r="L66" s="101"/>
      <c r="M66" s="41"/>
      <c r="N66" s="34"/>
    </row>
    <row r="67" spans="1:15" ht="13.2" x14ac:dyDescent="0.25">
      <c r="A67" s="1"/>
      <c r="B67" s="109" t="s">
        <v>450</v>
      </c>
      <c r="C67" s="236"/>
      <c r="D67" s="237"/>
      <c r="E67" s="238"/>
      <c r="F67" s="239"/>
      <c r="G67" s="100"/>
      <c r="H67" s="101"/>
      <c r="I67" s="25"/>
      <c r="J67" s="102"/>
      <c r="K67" s="100"/>
      <c r="L67" s="101"/>
      <c r="M67" s="41"/>
      <c r="N67" s="34"/>
    </row>
    <row r="68" spans="1:15" ht="13.2" x14ac:dyDescent="0.25">
      <c r="A68" s="1"/>
      <c r="B68" s="109" t="s">
        <v>580</v>
      </c>
      <c r="C68" s="236"/>
      <c r="D68" s="237"/>
      <c r="E68" s="238"/>
      <c r="F68" s="239"/>
      <c r="G68" s="100"/>
      <c r="H68" s="101"/>
      <c r="I68" s="25"/>
      <c r="J68" s="102"/>
      <c r="K68" s="100"/>
      <c r="L68" s="101"/>
      <c r="M68" s="41"/>
      <c r="N68" s="34"/>
    </row>
    <row r="69" spans="1:15" ht="37.5" customHeight="1" x14ac:dyDescent="0.25">
      <c r="A69" s="1"/>
      <c r="B69" s="57" t="s">
        <v>428</v>
      </c>
      <c r="C69" s="236"/>
      <c r="D69" s="237"/>
      <c r="E69" s="238"/>
      <c r="F69" s="239"/>
      <c r="G69" s="100"/>
      <c r="H69" s="101"/>
      <c r="I69" s="25"/>
      <c r="J69" s="102"/>
      <c r="K69" s="100"/>
      <c r="L69" s="101"/>
      <c r="M69" s="41"/>
      <c r="N69" s="34"/>
    </row>
    <row r="70" spans="1:15" ht="53.25" customHeight="1" x14ac:dyDescent="0.25">
      <c r="A70" s="1"/>
      <c r="B70" s="108" t="s">
        <v>64</v>
      </c>
      <c r="C70" s="236"/>
      <c r="D70" s="237"/>
      <c r="E70" s="238"/>
      <c r="F70" s="239"/>
      <c r="G70" s="100"/>
      <c r="H70" s="101"/>
      <c r="I70" s="25"/>
      <c r="J70" s="102"/>
      <c r="K70" s="100"/>
      <c r="L70" s="101"/>
      <c r="M70" s="41"/>
      <c r="N70" s="34"/>
    </row>
    <row r="71" spans="1:15" ht="13.2" x14ac:dyDescent="0.25">
      <c r="A71" s="1"/>
      <c r="B71" s="22" t="s">
        <v>445</v>
      </c>
      <c r="C71" s="236"/>
      <c r="D71" s="237"/>
      <c r="E71" s="238"/>
      <c r="F71" s="239"/>
      <c r="G71" s="100"/>
      <c r="H71" s="101"/>
      <c r="I71" s="25"/>
      <c r="J71" s="102"/>
      <c r="K71" s="100"/>
      <c r="L71" s="101"/>
      <c r="M71" s="41"/>
      <c r="N71" s="34"/>
    </row>
    <row r="72" spans="1:15" ht="13.2" x14ac:dyDescent="0.25">
      <c r="A72" s="4">
        <v>6</v>
      </c>
      <c r="B72" s="240" t="s">
        <v>630</v>
      </c>
      <c r="C72" s="234">
        <f t="shared" ref="C72:C89" si="5">O72*1.055</f>
        <v>30076.65987057659</v>
      </c>
      <c r="D72" s="93">
        <f>C72/8</f>
        <v>3759.5824838220738</v>
      </c>
      <c r="E72" s="235">
        <f>C72*1.02</f>
        <v>30678.193067988122</v>
      </c>
      <c r="F72" s="95">
        <f>E72/8</f>
        <v>3834.7741334985153</v>
      </c>
      <c r="G72" s="96">
        <f t="shared" ref="G72" si="6">E72*1.02</f>
        <v>31291.756929347885</v>
      </c>
      <c r="H72" s="93">
        <f>G72/8</f>
        <v>3911.4696161684856</v>
      </c>
      <c r="I72" s="94">
        <f t="shared" ref="I72:I89" si="7">G72*1.017</f>
        <v>31823.716797146797</v>
      </c>
      <c r="J72" s="95">
        <f>I72/8</f>
        <v>3977.9645996433496</v>
      </c>
      <c r="K72" s="96">
        <f t="shared" ref="K72:K89" si="8">I72*1.015</f>
        <v>32301.072549103996</v>
      </c>
      <c r="L72" s="93">
        <f>K72/8</f>
        <v>4037.6340686379995</v>
      </c>
      <c r="M72" s="41"/>
      <c r="N72" s="34"/>
      <c r="O72" s="28">
        <v>28508.68234177876</v>
      </c>
    </row>
    <row r="73" spans="1:15" ht="25.5" customHeight="1" x14ac:dyDescent="0.25">
      <c r="A73" s="1"/>
      <c r="B73" s="108" t="s">
        <v>435</v>
      </c>
      <c r="C73" s="236"/>
      <c r="D73" s="237"/>
      <c r="E73" s="238"/>
      <c r="F73" s="239"/>
      <c r="G73" s="100"/>
      <c r="H73" s="101"/>
      <c r="I73" s="25"/>
      <c r="J73" s="102"/>
      <c r="K73" s="100"/>
      <c r="L73" s="101"/>
      <c r="M73" s="41"/>
      <c r="N73" s="34"/>
    </row>
    <row r="74" spans="1:15" ht="13.2" x14ac:dyDescent="0.25">
      <c r="A74" s="1"/>
      <c r="B74" s="241"/>
      <c r="C74" s="236"/>
      <c r="D74" s="237"/>
      <c r="E74" s="238"/>
      <c r="F74" s="239"/>
      <c r="G74" s="100"/>
      <c r="H74" s="101"/>
      <c r="I74" s="25"/>
      <c r="J74" s="102"/>
      <c r="K74" s="100"/>
      <c r="L74" s="101"/>
      <c r="M74" s="41"/>
      <c r="N74" s="34"/>
    </row>
    <row r="75" spans="1:15" ht="13.2" x14ac:dyDescent="0.25">
      <c r="A75" s="1"/>
      <c r="B75" s="22" t="s">
        <v>446</v>
      </c>
      <c r="C75" s="236"/>
      <c r="D75" s="237"/>
      <c r="E75" s="238"/>
      <c r="F75" s="239"/>
      <c r="G75" s="100"/>
      <c r="H75" s="101"/>
      <c r="I75" s="25"/>
      <c r="J75" s="102"/>
      <c r="K75" s="100"/>
      <c r="L75" s="101"/>
      <c r="M75" s="41"/>
      <c r="N75" s="34"/>
    </row>
    <row r="76" spans="1:15" ht="13.2" x14ac:dyDescent="0.25">
      <c r="A76" s="4">
        <v>7</v>
      </c>
      <c r="B76" s="240" t="s">
        <v>913</v>
      </c>
      <c r="C76" s="234">
        <f t="shared" si="5"/>
        <v>28401.646806156801</v>
      </c>
      <c r="D76" s="93">
        <f>C76/8</f>
        <v>3550.2058507696001</v>
      </c>
      <c r="E76" s="235">
        <f>C76*1.02</f>
        <v>28969.679742279939</v>
      </c>
      <c r="F76" s="95">
        <f>E76/8</f>
        <v>3621.2099677849924</v>
      </c>
      <c r="G76" s="96">
        <f t="shared" ref="G76" si="9">E76*1.02</f>
        <v>29549.073337125537</v>
      </c>
      <c r="H76" s="93">
        <f>G76/8</f>
        <v>3693.6341671406922</v>
      </c>
      <c r="I76" s="94">
        <f t="shared" si="7"/>
        <v>30051.407583856668</v>
      </c>
      <c r="J76" s="95">
        <f>I76/8</f>
        <v>3756.4259479820835</v>
      </c>
      <c r="K76" s="96">
        <f t="shared" si="8"/>
        <v>30502.178697614516</v>
      </c>
      <c r="L76" s="93">
        <f>K76/8</f>
        <v>3812.7723372018145</v>
      </c>
      <c r="M76" s="41"/>
      <c r="N76" s="34"/>
      <c r="O76" s="28">
        <v>26920.992233323985</v>
      </c>
    </row>
    <row r="77" spans="1:15" ht="24.75" customHeight="1" x14ac:dyDescent="0.25">
      <c r="A77" s="1"/>
      <c r="B77" s="108" t="s">
        <v>436</v>
      </c>
      <c r="C77" s="236"/>
      <c r="D77" s="237"/>
      <c r="E77" s="238"/>
      <c r="F77" s="239"/>
      <c r="G77" s="100"/>
      <c r="H77" s="101"/>
      <c r="I77" s="25"/>
      <c r="J77" s="102"/>
      <c r="K77" s="100"/>
      <c r="L77" s="101"/>
      <c r="M77" s="41"/>
      <c r="N77" s="34"/>
    </row>
    <row r="78" spans="1:15" ht="13.2" x14ac:dyDescent="0.25">
      <c r="A78" s="1"/>
      <c r="B78" s="22" t="s">
        <v>1225</v>
      </c>
      <c r="C78" s="236"/>
      <c r="D78" s="237"/>
      <c r="E78" s="238"/>
      <c r="F78" s="239"/>
      <c r="G78" s="100"/>
      <c r="H78" s="101"/>
      <c r="I78" s="25"/>
      <c r="J78" s="102"/>
      <c r="K78" s="100"/>
      <c r="L78" s="101"/>
      <c r="M78" s="41"/>
      <c r="N78" s="34"/>
    </row>
    <row r="79" spans="1:15" ht="13.2" x14ac:dyDescent="0.25">
      <c r="A79" s="4">
        <v>8</v>
      </c>
      <c r="B79" s="240" t="s">
        <v>1064</v>
      </c>
      <c r="C79" s="234">
        <f t="shared" si="5"/>
        <v>28401.646806156801</v>
      </c>
      <c r="D79" s="93">
        <f>C79/8</f>
        <v>3550.2058507696001</v>
      </c>
      <c r="E79" s="235">
        <f>C79*1.02</f>
        <v>28969.679742279939</v>
      </c>
      <c r="F79" s="95">
        <f>E79/8</f>
        <v>3621.2099677849924</v>
      </c>
      <c r="G79" s="96">
        <f t="shared" ref="G79" si="10">E79*1.02</f>
        <v>29549.073337125537</v>
      </c>
      <c r="H79" s="93">
        <f>G79/8</f>
        <v>3693.6341671406922</v>
      </c>
      <c r="I79" s="94">
        <f t="shared" si="7"/>
        <v>30051.407583856668</v>
      </c>
      <c r="J79" s="95">
        <f>I79/8</f>
        <v>3756.4259479820835</v>
      </c>
      <c r="K79" s="96">
        <f t="shared" si="8"/>
        <v>30502.178697614516</v>
      </c>
      <c r="L79" s="93">
        <f t="shared" ref="L79:L81" si="11">K79/8</f>
        <v>3812.7723372018145</v>
      </c>
      <c r="M79" s="41"/>
      <c r="N79" s="34"/>
      <c r="O79" s="28">
        <v>26920.992233323985</v>
      </c>
    </row>
    <row r="80" spans="1:15" ht="13.2" x14ac:dyDescent="0.25">
      <c r="A80" s="1"/>
      <c r="B80" s="108" t="s">
        <v>1336</v>
      </c>
      <c r="C80" s="236"/>
      <c r="D80" s="237"/>
      <c r="E80" s="238"/>
      <c r="F80" s="239"/>
      <c r="G80" s="100"/>
      <c r="H80" s="101"/>
      <c r="I80" s="25"/>
      <c r="J80" s="102"/>
      <c r="K80" s="100"/>
      <c r="L80" s="98"/>
      <c r="M80" s="41"/>
      <c r="N80" s="34"/>
    </row>
    <row r="81" spans="1:15" ht="13.2" x14ac:dyDescent="0.25">
      <c r="A81" s="1"/>
      <c r="B81" s="240" t="s">
        <v>1337</v>
      </c>
      <c r="C81" s="234">
        <f t="shared" si="5"/>
        <v>26874.591554613366</v>
      </c>
      <c r="D81" s="93">
        <f>C81/8</f>
        <v>3359.3239443266707</v>
      </c>
      <c r="E81" s="235">
        <f>C81*1.02</f>
        <v>27412.083385705635</v>
      </c>
      <c r="F81" s="95">
        <f>E81/8</f>
        <v>3426.5104232132044</v>
      </c>
      <c r="G81" s="96">
        <f t="shared" ref="G81" si="12">E81*1.02</f>
        <v>27960.325053419747</v>
      </c>
      <c r="H81" s="93">
        <f>G81/8</f>
        <v>3495.0406316774684</v>
      </c>
      <c r="I81" s="94">
        <f t="shared" si="7"/>
        <v>28435.650579327881</v>
      </c>
      <c r="J81" s="95">
        <f>I81/8</f>
        <v>3554.4563224159851</v>
      </c>
      <c r="K81" s="96">
        <f t="shared" si="8"/>
        <v>28862.185338017796</v>
      </c>
      <c r="L81" s="93">
        <f t="shared" si="11"/>
        <v>3607.7731672522245</v>
      </c>
      <c r="M81" s="41"/>
      <c r="N81" s="34"/>
      <c r="O81" s="28">
        <v>25473.546497263855</v>
      </c>
    </row>
    <row r="82" spans="1:15" ht="13.2" x14ac:dyDescent="0.25">
      <c r="A82" s="1"/>
      <c r="B82" s="109" t="s">
        <v>1338</v>
      </c>
      <c r="C82" s="236"/>
      <c r="D82" s="237"/>
      <c r="E82" s="238"/>
      <c r="F82" s="239"/>
      <c r="G82" s="100"/>
      <c r="H82" s="101"/>
      <c r="I82" s="25"/>
      <c r="J82" s="102"/>
      <c r="K82" s="100"/>
      <c r="L82" s="101"/>
      <c r="M82" s="41"/>
      <c r="N82" s="34"/>
    </row>
    <row r="83" spans="1:15" ht="15" customHeight="1" x14ac:dyDescent="0.25">
      <c r="A83" s="1"/>
      <c r="B83" s="57" t="s">
        <v>448</v>
      </c>
      <c r="C83" s="236"/>
      <c r="D83" s="237"/>
      <c r="E83" s="238"/>
      <c r="F83" s="239"/>
      <c r="G83" s="100"/>
      <c r="H83" s="101"/>
      <c r="I83" s="25"/>
      <c r="J83" s="102"/>
      <c r="K83" s="100"/>
      <c r="L83" s="101"/>
      <c r="M83" s="41"/>
      <c r="N83" s="34"/>
    </row>
    <row r="84" spans="1:15" ht="13.2" x14ac:dyDescent="0.25">
      <c r="A84" s="4">
        <v>9</v>
      </c>
      <c r="B84" s="240" t="s">
        <v>1063</v>
      </c>
      <c r="C84" s="234">
        <f t="shared" si="5"/>
        <v>31661.230539090753</v>
      </c>
      <c r="D84" s="93">
        <f>C84/8</f>
        <v>3957.6538173863441</v>
      </c>
      <c r="E84" s="235">
        <f>C84*1.02</f>
        <v>32294.45514987257</v>
      </c>
      <c r="F84" s="95">
        <f>E84/8</f>
        <v>4036.8068937340713</v>
      </c>
      <c r="G84" s="96">
        <f t="shared" ref="G84" si="13">E84*1.02</f>
        <v>32940.344252870025</v>
      </c>
      <c r="H84" s="93">
        <f>G84/8</f>
        <v>4117.5430316087532</v>
      </c>
      <c r="I84" s="94">
        <f t="shared" si="7"/>
        <v>33500.33010516881</v>
      </c>
      <c r="J84" s="95">
        <f>I84/8</f>
        <v>4187.5412631461013</v>
      </c>
      <c r="K84" s="96">
        <f t="shared" si="8"/>
        <v>34002.835056746342</v>
      </c>
      <c r="L84" s="93">
        <f>K84/8</f>
        <v>4250.3543820932928</v>
      </c>
      <c r="M84" s="41"/>
      <c r="N84" s="34"/>
      <c r="O84" s="28">
        <v>30010.645060749532</v>
      </c>
    </row>
    <row r="85" spans="1:15" ht="36.75" customHeight="1" x14ac:dyDescent="0.25">
      <c r="A85" s="1"/>
      <c r="B85" s="108" t="s">
        <v>1258</v>
      </c>
      <c r="C85" s="236"/>
      <c r="D85" s="237"/>
      <c r="E85" s="238"/>
      <c r="F85" s="239"/>
      <c r="G85" s="100"/>
      <c r="H85" s="101"/>
      <c r="I85" s="25"/>
      <c r="J85" s="102"/>
      <c r="K85" s="100"/>
      <c r="L85" s="101"/>
      <c r="M85" s="41"/>
      <c r="N85" s="34"/>
    </row>
    <row r="86" spans="1:15" ht="24.75" customHeight="1" x14ac:dyDescent="0.25">
      <c r="A86" s="1"/>
      <c r="B86" s="232" t="s">
        <v>1310</v>
      </c>
      <c r="C86" s="236"/>
      <c r="D86" s="237"/>
      <c r="E86" s="238"/>
      <c r="F86" s="239"/>
      <c r="G86" s="100"/>
      <c r="H86" s="101"/>
      <c r="I86" s="25"/>
      <c r="J86" s="102"/>
      <c r="K86" s="100"/>
      <c r="L86" s="101"/>
      <c r="M86" s="41"/>
      <c r="N86" s="34"/>
    </row>
    <row r="87" spans="1:15" ht="13.2" x14ac:dyDescent="0.25">
      <c r="A87" s="4">
        <v>10</v>
      </c>
      <c r="B87" s="240" t="s">
        <v>913</v>
      </c>
      <c r="C87" s="234">
        <f t="shared" si="5"/>
        <v>28401.646806156801</v>
      </c>
      <c r="D87" s="93">
        <f>C87/8</f>
        <v>3550.2058507696001</v>
      </c>
      <c r="E87" s="235">
        <f>C87*1.02</f>
        <v>28969.679742279939</v>
      </c>
      <c r="F87" s="95">
        <f>E87/8</f>
        <v>3621.2099677849924</v>
      </c>
      <c r="G87" s="96">
        <f t="shared" ref="G87" si="14">E87*1.02</f>
        <v>29549.073337125537</v>
      </c>
      <c r="H87" s="93">
        <f>G87/8</f>
        <v>3693.6341671406922</v>
      </c>
      <c r="I87" s="94">
        <f t="shared" si="7"/>
        <v>30051.407583856668</v>
      </c>
      <c r="J87" s="95">
        <f>I87/8</f>
        <v>3756.4259479820835</v>
      </c>
      <c r="K87" s="96">
        <f t="shared" si="8"/>
        <v>30502.178697614516</v>
      </c>
      <c r="L87" s="93">
        <f>K87/8</f>
        <v>3812.7723372018145</v>
      </c>
      <c r="M87" s="41"/>
      <c r="N87" s="34"/>
      <c r="O87" s="28">
        <v>26920.992233323985</v>
      </c>
    </row>
    <row r="88" spans="1:15" ht="38.25" customHeight="1" x14ac:dyDescent="0.25">
      <c r="A88" s="1"/>
      <c r="B88" s="108" t="s">
        <v>65</v>
      </c>
      <c r="C88" s="236"/>
      <c r="D88" s="237"/>
      <c r="E88" s="238"/>
      <c r="F88" s="239"/>
      <c r="G88" s="100"/>
      <c r="H88" s="101"/>
      <c r="I88" s="25"/>
      <c r="J88" s="102"/>
      <c r="K88" s="100"/>
      <c r="L88" s="101"/>
      <c r="M88" s="41"/>
      <c r="N88" s="34"/>
    </row>
    <row r="89" spans="1:15" ht="13.2" x14ac:dyDescent="0.25">
      <c r="A89" s="4">
        <v>11</v>
      </c>
      <c r="B89" s="240" t="s">
        <v>915</v>
      </c>
      <c r="C89" s="234">
        <f t="shared" si="5"/>
        <v>27233.762462154606</v>
      </c>
      <c r="D89" s="93">
        <f>C89/8</f>
        <v>3404.2203077693257</v>
      </c>
      <c r="E89" s="235">
        <f>C89*1.02</f>
        <v>27778.437711397699</v>
      </c>
      <c r="F89" s="95">
        <f>E89/8</f>
        <v>3472.3047139247124</v>
      </c>
      <c r="G89" s="96">
        <f t="shared" ref="G89" si="15">E89*1.02</f>
        <v>28334.006465625655</v>
      </c>
      <c r="H89" s="93">
        <f>G89/8</f>
        <v>3541.7508082032068</v>
      </c>
      <c r="I89" s="94">
        <f t="shared" si="7"/>
        <v>28815.684575541287</v>
      </c>
      <c r="J89" s="95">
        <f>I89/8</f>
        <v>3601.9605719426609</v>
      </c>
      <c r="K89" s="96">
        <f t="shared" si="8"/>
        <v>29247.919844174405</v>
      </c>
      <c r="L89" s="93">
        <f>K89/8</f>
        <v>3655.9899805218006</v>
      </c>
      <c r="M89" s="41"/>
      <c r="N89" s="34"/>
      <c r="O89" s="28">
        <v>25813.992855122851</v>
      </c>
    </row>
    <row r="90" spans="1:15" ht="27" customHeight="1" x14ac:dyDescent="0.25">
      <c r="A90" s="1"/>
      <c r="B90" s="108" t="s">
        <v>286</v>
      </c>
      <c r="C90" s="66"/>
      <c r="D90" s="67"/>
      <c r="E90" s="25"/>
      <c r="F90" s="99"/>
      <c r="G90" s="88"/>
      <c r="H90" s="89"/>
      <c r="I90" s="86"/>
      <c r="J90" s="90"/>
      <c r="K90" s="88"/>
      <c r="L90" s="89"/>
      <c r="O90" s="45"/>
    </row>
    <row r="91" spans="1:15" ht="13.2" x14ac:dyDescent="0.25">
      <c r="A91" s="1"/>
      <c r="B91" s="22" t="s">
        <v>449</v>
      </c>
      <c r="C91" s="66"/>
      <c r="D91" s="67"/>
      <c r="E91" s="25"/>
      <c r="F91" s="99"/>
      <c r="G91" s="88"/>
      <c r="H91" s="89"/>
      <c r="I91" s="86"/>
      <c r="J91" s="90"/>
      <c r="K91" s="88"/>
      <c r="L91" s="89"/>
    </row>
    <row r="92" spans="1:15" ht="36.75" customHeight="1" x14ac:dyDescent="0.25">
      <c r="A92" s="3">
        <v>12</v>
      </c>
      <c r="B92" s="108" t="s">
        <v>395</v>
      </c>
      <c r="C92" s="66"/>
      <c r="D92" s="67"/>
      <c r="E92" s="25"/>
      <c r="F92" s="99"/>
      <c r="G92" s="88"/>
      <c r="H92" s="89"/>
      <c r="I92" s="86"/>
      <c r="J92" s="90"/>
      <c r="K92" s="88"/>
      <c r="L92" s="89"/>
    </row>
    <row r="93" spans="1:15" ht="28.5" customHeight="1" x14ac:dyDescent="0.25">
      <c r="A93" s="3">
        <v>13</v>
      </c>
      <c r="B93" s="108" t="s">
        <v>1060</v>
      </c>
      <c r="C93" s="66"/>
      <c r="D93" s="67"/>
      <c r="E93" s="25"/>
      <c r="F93" s="99"/>
      <c r="G93" s="88"/>
      <c r="H93" s="89"/>
      <c r="I93" s="86"/>
      <c r="J93" s="90"/>
      <c r="K93" s="88"/>
      <c r="L93" s="89"/>
    </row>
    <row r="94" spans="1:15" ht="41.25" customHeight="1" x14ac:dyDescent="0.25">
      <c r="A94" s="3">
        <v>14</v>
      </c>
      <c r="B94" s="108" t="s">
        <v>1061</v>
      </c>
      <c r="C94" s="66"/>
      <c r="D94" s="67"/>
      <c r="E94" s="25"/>
      <c r="F94" s="99"/>
      <c r="G94" s="88"/>
      <c r="H94" s="89"/>
      <c r="I94" s="86"/>
      <c r="J94" s="90"/>
      <c r="K94" s="88"/>
      <c r="L94" s="89"/>
    </row>
    <row r="95" spans="1:15" ht="38.25" customHeight="1" x14ac:dyDescent="0.25">
      <c r="A95" s="3">
        <v>15</v>
      </c>
      <c r="B95" s="108" t="s">
        <v>1062</v>
      </c>
      <c r="C95" s="66"/>
      <c r="D95" s="67"/>
      <c r="E95" s="25"/>
      <c r="F95" s="99"/>
      <c r="G95" s="88"/>
      <c r="H95" s="89"/>
      <c r="I95" s="86"/>
      <c r="J95" s="90"/>
      <c r="K95" s="88"/>
      <c r="L95" s="89"/>
    </row>
    <row r="96" spans="1:15" ht="12.75" customHeight="1" x14ac:dyDescent="0.25">
      <c r="A96" s="3"/>
      <c r="B96" s="108"/>
      <c r="C96" s="66"/>
      <c r="D96" s="67"/>
      <c r="E96" s="25"/>
      <c r="F96" s="99"/>
      <c r="G96" s="88"/>
      <c r="H96" s="89"/>
      <c r="I96" s="86"/>
      <c r="J96" s="90"/>
      <c r="K96" s="88"/>
      <c r="L96" s="89"/>
    </row>
    <row r="97" spans="1:12" ht="30" customHeight="1" x14ac:dyDescent="0.25">
      <c r="A97" s="1"/>
      <c r="B97" s="57" t="s">
        <v>30</v>
      </c>
      <c r="C97" s="66"/>
      <c r="D97" s="67"/>
      <c r="E97" s="25"/>
      <c r="F97" s="99"/>
      <c r="G97" s="88"/>
      <c r="H97" s="89"/>
      <c r="I97" s="86"/>
      <c r="J97" s="90"/>
      <c r="K97" s="88"/>
      <c r="L97" s="89"/>
    </row>
    <row r="98" spans="1:12" x14ac:dyDescent="0.2">
      <c r="C98" s="50"/>
      <c r="D98" s="55"/>
      <c r="E98" s="36"/>
      <c r="F98" s="41"/>
      <c r="G98" s="51"/>
      <c r="H98" s="52"/>
      <c r="I98" s="32"/>
      <c r="J98" s="53"/>
      <c r="K98" s="51"/>
      <c r="L98" s="52"/>
    </row>
    <row r="99" spans="1:12" x14ac:dyDescent="0.2">
      <c r="C99" s="50"/>
      <c r="D99" s="55"/>
      <c r="E99" s="36"/>
      <c r="F99" s="41"/>
      <c r="G99" s="51"/>
      <c r="H99" s="52"/>
      <c r="I99" s="32"/>
      <c r="J99" s="53"/>
      <c r="K99" s="51"/>
      <c r="L99" s="52"/>
    </row>
    <row r="100" spans="1:12" x14ac:dyDescent="0.2">
      <c r="C100" s="50"/>
      <c r="D100" s="55"/>
      <c r="E100" s="36"/>
      <c r="F100" s="36"/>
    </row>
    <row r="101" spans="1:12" x14ac:dyDescent="0.2">
      <c r="C101" s="50"/>
      <c r="D101" s="55"/>
      <c r="E101" s="36"/>
      <c r="F101" s="36"/>
    </row>
    <row r="102" spans="1:12" x14ac:dyDescent="0.2">
      <c r="C102" s="50"/>
      <c r="D102" s="55"/>
      <c r="E102" s="36"/>
      <c r="F102" s="36"/>
    </row>
    <row r="103" spans="1:12" x14ac:dyDescent="0.2">
      <c r="C103" s="50"/>
      <c r="D103" s="55"/>
      <c r="E103" s="36"/>
      <c r="F103" s="36"/>
    </row>
    <row r="104" spans="1:12" x14ac:dyDescent="0.2">
      <c r="C104" s="50"/>
      <c r="D104" s="55"/>
      <c r="E104" s="36"/>
      <c r="F104" s="36"/>
    </row>
    <row r="105" spans="1:12" x14ac:dyDescent="0.2">
      <c r="C105" s="50"/>
      <c r="D105" s="55"/>
      <c r="E105" s="36"/>
      <c r="F105" s="36"/>
    </row>
    <row r="106" spans="1:12" x14ac:dyDescent="0.2">
      <c r="C106" s="50"/>
      <c r="D106" s="55"/>
      <c r="E106" s="36"/>
      <c r="F106" s="36"/>
    </row>
    <row r="107" spans="1:12" x14ac:dyDescent="0.2">
      <c r="C107" s="50"/>
      <c r="D107" s="55"/>
      <c r="E107" s="36"/>
      <c r="F107" s="36"/>
    </row>
    <row r="108" spans="1:12" x14ac:dyDescent="0.2">
      <c r="C108" s="50"/>
      <c r="D108" s="55"/>
      <c r="E108" s="36"/>
      <c r="F108" s="36"/>
    </row>
    <row r="109" spans="1:12" x14ac:dyDescent="0.2">
      <c r="C109" s="50"/>
      <c r="D109" s="55"/>
      <c r="E109" s="36"/>
      <c r="F109" s="36"/>
    </row>
    <row r="110" spans="1:12" x14ac:dyDescent="0.2">
      <c r="C110" s="50"/>
      <c r="D110" s="55"/>
      <c r="E110" s="36"/>
      <c r="F110" s="36"/>
    </row>
    <row r="111" spans="1:12" x14ac:dyDescent="0.2">
      <c r="C111" s="50"/>
      <c r="D111" s="55"/>
      <c r="E111" s="36"/>
      <c r="F111" s="36"/>
    </row>
    <row r="112" spans="1:12" x14ac:dyDescent="0.2">
      <c r="C112" s="50"/>
      <c r="D112" s="55"/>
      <c r="E112" s="36"/>
      <c r="F112" s="36"/>
    </row>
    <row r="113" spans="3:6" x14ac:dyDescent="0.2">
      <c r="C113" s="50"/>
      <c r="D113" s="55"/>
      <c r="E113" s="36"/>
      <c r="F113" s="36"/>
    </row>
    <row r="114" spans="3:6" x14ac:dyDescent="0.2">
      <c r="C114" s="50"/>
      <c r="D114" s="55"/>
      <c r="E114" s="36"/>
      <c r="F114" s="36"/>
    </row>
    <row r="115" spans="3:6" x14ac:dyDescent="0.2">
      <c r="C115" s="50"/>
      <c r="D115" s="55"/>
      <c r="E115" s="36"/>
      <c r="F115" s="36"/>
    </row>
    <row r="116" spans="3:6" x14ac:dyDescent="0.2">
      <c r="C116" s="50"/>
      <c r="D116" s="55"/>
      <c r="E116" s="36"/>
      <c r="F116" s="36"/>
    </row>
    <row r="117" spans="3:6" x14ac:dyDescent="0.2">
      <c r="C117" s="50"/>
      <c r="D117" s="55"/>
      <c r="E117" s="36"/>
      <c r="F117" s="36"/>
    </row>
    <row r="118" spans="3:6" x14ac:dyDescent="0.2">
      <c r="C118" s="50"/>
      <c r="D118" s="55"/>
      <c r="E118" s="36"/>
      <c r="F118" s="36"/>
    </row>
    <row r="119" spans="3:6" x14ac:dyDescent="0.2">
      <c r="C119" s="50"/>
      <c r="D119" s="55"/>
      <c r="E119" s="36"/>
      <c r="F119" s="36"/>
    </row>
    <row r="120" spans="3:6" x14ac:dyDescent="0.2">
      <c r="C120" s="50"/>
      <c r="D120" s="55"/>
      <c r="E120" s="36"/>
      <c r="F120" s="36"/>
    </row>
    <row r="121" spans="3:6" x14ac:dyDescent="0.2">
      <c r="C121" s="50"/>
      <c r="D121" s="55"/>
      <c r="E121" s="36"/>
      <c r="F121" s="36"/>
    </row>
    <row r="122" spans="3:6" x14ac:dyDescent="0.2">
      <c r="C122" s="50"/>
      <c r="D122" s="55"/>
      <c r="E122" s="36"/>
      <c r="F122" s="36"/>
    </row>
    <row r="123" spans="3:6" x14ac:dyDescent="0.2">
      <c r="C123" s="50"/>
      <c r="D123" s="55"/>
      <c r="E123" s="36"/>
      <c r="F123" s="36"/>
    </row>
    <row r="124" spans="3:6" x14ac:dyDescent="0.2">
      <c r="C124" s="50"/>
      <c r="D124" s="55"/>
      <c r="E124" s="36"/>
      <c r="F124" s="36"/>
    </row>
    <row r="125" spans="3:6" x14ac:dyDescent="0.2">
      <c r="C125" s="50"/>
      <c r="D125" s="55"/>
      <c r="E125" s="36"/>
      <c r="F125" s="36"/>
    </row>
    <row r="126" spans="3:6" x14ac:dyDescent="0.2">
      <c r="C126" s="50"/>
      <c r="D126" s="55"/>
      <c r="E126" s="36"/>
      <c r="F126" s="36"/>
    </row>
    <row r="127" spans="3:6" x14ac:dyDescent="0.2">
      <c r="C127" s="50"/>
      <c r="D127" s="55"/>
      <c r="E127" s="36"/>
      <c r="F127" s="36"/>
    </row>
    <row r="128" spans="3:6" x14ac:dyDescent="0.2">
      <c r="C128" s="50"/>
      <c r="D128" s="55"/>
      <c r="E128" s="36"/>
      <c r="F128" s="36"/>
    </row>
    <row r="129" spans="3:6" x14ac:dyDescent="0.2">
      <c r="C129" s="50"/>
      <c r="D129" s="55"/>
      <c r="E129" s="36"/>
      <c r="F129" s="36"/>
    </row>
    <row r="130" spans="3:6" x14ac:dyDescent="0.2">
      <c r="C130" s="50"/>
      <c r="D130" s="55"/>
      <c r="E130" s="36"/>
      <c r="F130" s="36"/>
    </row>
    <row r="131" spans="3:6" x14ac:dyDescent="0.2">
      <c r="C131" s="50"/>
      <c r="D131" s="55"/>
      <c r="E131" s="36"/>
      <c r="F131" s="36"/>
    </row>
    <row r="132" spans="3:6" x14ac:dyDescent="0.2">
      <c r="C132" s="50"/>
      <c r="D132" s="55"/>
      <c r="E132" s="36"/>
      <c r="F132" s="36"/>
    </row>
    <row r="133" spans="3:6" x14ac:dyDescent="0.2">
      <c r="C133" s="50"/>
      <c r="D133" s="55"/>
      <c r="E133" s="36"/>
      <c r="F133" s="36"/>
    </row>
    <row r="134" spans="3:6" x14ac:dyDescent="0.2">
      <c r="C134" s="50"/>
      <c r="D134" s="55"/>
      <c r="E134" s="36"/>
      <c r="F134" s="36"/>
    </row>
    <row r="135" spans="3:6" x14ac:dyDescent="0.2">
      <c r="C135" s="50"/>
      <c r="D135" s="55"/>
      <c r="E135" s="36"/>
      <c r="F135" s="36"/>
    </row>
    <row r="136" spans="3:6" x14ac:dyDescent="0.2">
      <c r="C136" s="50"/>
      <c r="D136" s="55"/>
      <c r="E136" s="36"/>
      <c r="F136" s="36"/>
    </row>
    <row r="137" spans="3:6" x14ac:dyDescent="0.2">
      <c r="C137" s="50"/>
      <c r="D137" s="55"/>
      <c r="E137" s="36"/>
      <c r="F137" s="36"/>
    </row>
    <row r="138" spans="3:6" x14ac:dyDescent="0.2">
      <c r="C138" s="50"/>
      <c r="D138" s="55"/>
      <c r="E138" s="36"/>
      <c r="F138" s="36"/>
    </row>
    <row r="139" spans="3:6" x14ac:dyDescent="0.2">
      <c r="C139" s="50"/>
      <c r="D139" s="55"/>
      <c r="E139" s="36"/>
      <c r="F139" s="36"/>
    </row>
    <row r="140" spans="3:6" x14ac:dyDescent="0.2">
      <c r="C140" s="50"/>
      <c r="D140" s="55"/>
      <c r="E140" s="36"/>
      <c r="F140" s="36"/>
    </row>
    <row r="141" spans="3:6" x14ac:dyDescent="0.2">
      <c r="C141" s="50"/>
      <c r="D141" s="55"/>
      <c r="E141" s="36"/>
      <c r="F141" s="36"/>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77"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rowBreaks count="1" manualBreakCount="1">
    <brk id="2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N123"/>
  <sheetViews>
    <sheetView zoomScaleNormal="100" zoomScaleSheetLayoutView="75" workbookViewId="0">
      <selection sqref="A1:XFD1048576"/>
    </sheetView>
  </sheetViews>
  <sheetFormatPr baseColWidth="10" defaultColWidth="11.44140625" defaultRowHeight="13.2" x14ac:dyDescent="0.25"/>
  <cols>
    <col min="1" max="1" width="4.6640625" style="2" customWidth="1"/>
    <col min="2" max="2" width="110.44140625" style="86" customWidth="1"/>
    <col min="3" max="4" width="13.33203125" style="196" customWidth="1"/>
    <col min="5" max="5" width="11.5546875" style="116" customWidth="1"/>
    <col min="6" max="6" width="11.5546875" style="86" customWidth="1"/>
    <col min="7" max="8" width="11.44140625" style="86" customWidth="1"/>
    <col min="9" max="11" width="10" style="116" customWidth="1"/>
    <col min="12" max="12" width="10" style="87" customWidth="1"/>
    <col min="13" max="13" width="11.44140625" style="76"/>
    <col min="14" max="14" width="0" style="78" hidden="1" customWidth="1"/>
    <col min="15" max="16384" width="11.44140625" style="78"/>
  </cols>
  <sheetData>
    <row r="1" spans="1:14" ht="15" customHeight="1" x14ac:dyDescent="0.25">
      <c r="A1" s="70" t="s">
        <v>1038</v>
      </c>
      <c r="B1" s="56" t="s">
        <v>379</v>
      </c>
      <c r="C1" s="72" t="s">
        <v>1456</v>
      </c>
      <c r="D1" s="73" t="s">
        <v>1457</v>
      </c>
      <c r="E1" s="74" t="s">
        <v>1456</v>
      </c>
      <c r="F1" s="75" t="s">
        <v>1457</v>
      </c>
      <c r="G1" s="72" t="s">
        <v>1456</v>
      </c>
      <c r="H1" s="73" t="s">
        <v>1457</v>
      </c>
      <c r="I1" s="74" t="s">
        <v>1456</v>
      </c>
      <c r="J1" s="75" t="s">
        <v>1457</v>
      </c>
      <c r="K1" s="72" t="s">
        <v>1456</v>
      </c>
      <c r="L1" s="73" t="s">
        <v>1457</v>
      </c>
      <c r="N1" s="78" t="s">
        <v>1369</v>
      </c>
    </row>
    <row r="2" spans="1:14" ht="24.75" customHeight="1" x14ac:dyDescent="0.25">
      <c r="A2" s="79"/>
      <c r="B2" s="79"/>
      <c r="C2" s="296" t="s">
        <v>1375</v>
      </c>
      <c r="D2" s="297"/>
      <c r="E2" s="299" t="s">
        <v>1376</v>
      </c>
      <c r="F2" s="299"/>
      <c r="G2" s="296" t="s">
        <v>1377</v>
      </c>
      <c r="H2" s="297"/>
      <c r="I2" s="299" t="s">
        <v>1378</v>
      </c>
      <c r="J2" s="299"/>
      <c r="K2" s="300" t="s">
        <v>1379</v>
      </c>
      <c r="L2" s="301"/>
      <c r="N2" s="78" t="s">
        <v>1379</v>
      </c>
    </row>
    <row r="3" spans="1:14" ht="20.100000000000001" customHeight="1" x14ac:dyDescent="0.25">
      <c r="A3" s="81"/>
      <c r="B3" s="81"/>
      <c r="C3" s="292" t="str">
        <f>'I (UNO)'!C3</f>
        <v>BÁSICO</v>
      </c>
      <c r="D3" s="293"/>
      <c r="E3" s="295" t="str">
        <f>'I (UNO)'!E3</f>
        <v>BÁSICO</v>
      </c>
      <c r="F3" s="295"/>
      <c r="G3" s="292" t="str">
        <f>'I (UNO)'!G3</f>
        <v>BÁSICO</v>
      </c>
      <c r="H3" s="293"/>
      <c r="I3" s="295" t="s">
        <v>862</v>
      </c>
      <c r="J3" s="295"/>
      <c r="K3" s="292" t="str">
        <f>'I (UNO)'!K3</f>
        <v>BÁSICO</v>
      </c>
      <c r="L3" s="293"/>
      <c r="N3" s="78" t="s">
        <v>862</v>
      </c>
    </row>
    <row r="4" spans="1:14" x14ac:dyDescent="0.25">
      <c r="B4" s="59" t="s">
        <v>451</v>
      </c>
      <c r="C4" s="84"/>
      <c r="D4" s="233"/>
      <c r="E4" s="86"/>
      <c r="F4" s="87"/>
      <c r="G4" s="88"/>
      <c r="H4" s="89"/>
      <c r="I4" s="86"/>
      <c r="J4" s="90"/>
      <c r="K4" s="88"/>
      <c r="L4" s="89"/>
    </row>
    <row r="5" spans="1:14" ht="49.5" customHeight="1" x14ac:dyDescent="0.25">
      <c r="B5" s="108" t="s">
        <v>23</v>
      </c>
      <c r="C5" s="84"/>
      <c r="D5" s="233"/>
      <c r="E5" s="86"/>
      <c r="F5" s="87"/>
      <c r="G5" s="88"/>
      <c r="H5" s="89"/>
      <c r="I5" s="86"/>
      <c r="J5" s="90"/>
      <c r="K5" s="88"/>
      <c r="L5" s="89"/>
    </row>
    <row r="6" spans="1:14" x14ac:dyDescent="0.25">
      <c r="A6" s="186">
        <v>1</v>
      </c>
      <c r="B6" s="103" t="s">
        <v>1063</v>
      </c>
      <c r="C6" s="234">
        <f>N6*1.055</f>
        <v>31441.001366611647</v>
      </c>
      <c r="D6" s="93">
        <f>C6/8</f>
        <v>3930.1251708264558</v>
      </c>
      <c r="E6" s="235">
        <f>C6*1.02</f>
        <v>32069.821393943879</v>
      </c>
      <c r="F6" s="95">
        <f>E6/8</f>
        <v>4008.7276742429849</v>
      </c>
      <c r="G6" s="96">
        <f>E6*1.02</f>
        <v>32711.217821822756</v>
      </c>
      <c r="H6" s="93">
        <f>G6/8</f>
        <v>4088.9022277278445</v>
      </c>
      <c r="I6" s="94">
        <f>G6*1.017</f>
        <v>33267.308524793742</v>
      </c>
      <c r="J6" s="95">
        <f>I6/8</f>
        <v>4158.4135655992177</v>
      </c>
      <c r="K6" s="96">
        <f>I6*1.015</f>
        <v>33766.318152665641</v>
      </c>
      <c r="L6" s="93">
        <f>K6/8</f>
        <v>4220.7897690832051</v>
      </c>
      <c r="N6" s="78">
        <v>29801.897029963649</v>
      </c>
    </row>
    <row r="7" spans="1:14" ht="24.75" customHeight="1" x14ac:dyDescent="0.25">
      <c r="A7" s="2" t="s">
        <v>447</v>
      </c>
      <c r="B7" s="108" t="s">
        <v>63</v>
      </c>
      <c r="C7" s="236"/>
      <c r="D7" s="237"/>
      <c r="E7" s="238"/>
      <c r="F7" s="239"/>
      <c r="G7" s="100"/>
      <c r="H7" s="101"/>
      <c r="I7" s="25"/>
      <c r="J7" s="102"/>
      <c r="K7" s="100"/>
      <c r="L7" s="101"/>
    </row>
    <row r="8" spans="1:14" x14ac:dyDescent="0.25">
      <c r="A8" s="186">
        <v>2</v>
      </c>
      <c r="B8" s="103" t="s">
        <v>630</v>
      </c>
      <c r="C8" s="234">
        <f t="shared" ref="C8:C65" si="0">N8*1.055</f>
        <v>29633.892076990003</v>
      </c>
      <c r="D8" s="93">
        <f>C8/8</f>
        <v>3704.2365096237504</v>
      </c>
      <c r="E8" s="235">
        <f>C8*1.02</f>
        <v>30226.569918529804</v>
      </c>
      <c r="F8" s="95">
        <f>E8/8</f>
        <v>3778.3212398162254</v>
      </c>
      <c r="G8" s="96">
        <f t="shared" ref="G8" si="1">E8*1.02</f>
        <v>30831.1013169004</v>
      </c>
      <c r="H8" s="93">
        <f>G8/8</f>
        <v>3853.88766461255</v>
      </c>
      <c r="I8" s="94">
        <f t="shared" ref="I8:I65" si="2">G8*1.017</f>
        <v>31355.230039287704</v>
      </c>
      <c r="J8" s="95">
        <f>I8/8</f>
        <v>3919.403754910963</v>
      </c>
      <c r="K8" s="96">
        <f t="shared" ref="K8:K65" si="3">I8*1.015</f>
        <v>31825.558489877018</v>
      </c>
      <c r="L8" s="93">
        <f>K8/8</f>
        <v>3978.1948112346272</v>
      </c>
      <c r="N8" s="78">
        <v>28088.997229374414</v>
      </c>
    </row>
    <row r="9" spans="1:14" x14ac:dyDescent="0.25">
      <c r="A9" s="2" t="s">
        <v>447</v>
      </c>
      <c r="B9" s="108" t="s">
        <v>836</v>
      </c>
      <c r="C9" s="236"/>
      <c r="D9" s="237"/>
      <c r="E9" s="238"/>
      <c r="F9" s="239"/>
      <c r="G9" s="100"/>
      <c r="H9" s="101"/>
      <c r="I9" s="25"/>
      <c r="J9" s="102"/>
      <c r="K9" s="100"/>
      <c r="L9" s="101"/>
    </row>
    <row r="10" spans="1:14" x14ac:dyDescent="0.25">
      <c r="A10" s="2" t="s">
        <v>447</v>
      </c>
      <c r="B10" s="109" t="s">
        <v>244</v>
      </c>
      <c r="C10" s="236"/>
      <c r="D10" s="237"/>
      <c r="E10" s="238"/>
      <c r="F10" s="239"/>
      <c r="G10" s="100"/>
      <c r="H10" s="101"/>
      <c r="I10" s="25"/>
      <c r="J10" s="102"/>
      <c r="K10" s="100"/>
      <c r="L10" s="101"/>
    </row>
    <row r="11" spans="1:14" x14ac:dyDescent="0.25">
      <c r="A11" s="2" t="s">
        <v>447</v>
      </c>
      <c r="B11" s="109" t="s">
        <v>1350</v>
      </c>
      <c r="C11" s="236"/>
      <c r="D11" s="237"/>
      <c r="E11" s="238"/>
      <c r="F11" s="239"/>
      <c r="G11" s="100"/>
      <c r="H11" s="101"/>
      <c r="I11" s="25"/>
      <c r="J11" s="102"/>
      <c r="K11" s="100"/>
      <c r="L11" s="101"/>
    </row>
    <row r="12" spans="1:14" x14ac:dyDescent="0.25">
      <c r="A12" s="2" t="s">
        <v>447</v>
      </c>
      <c r="B12" s="109" t="s">
        <v>1351</v>
      </c>
      <c r="C12" s="236"/>
      <c r="D12" s="237"/>
      <c r="E12" s="238"/>
      <c r="F12" s="239"/>
      <c r="G12" s="100"/>
      <c r="H12" s="101"/>
      <c r="I12" s="25"/>
      <c r="J12" s="102"/>
      <c r="K12" s="100"/>
      <c r="L12" s="101"/>
    </row>
    <row r="13" spans="1:14" x14ac:dyDescent="0.25">
      <c r="A13" s="2" t="s">
        <v>447</v>
      </c>
      <c r="B13" s="109" t="s">
        <v>1352</v>
      </c>
      <c r="C13" s="236"/>
      <c r="D13" s="237"/>
      <c r="E13" s="238"/>
      <c r="F13" s="239"/>
      <c r="G13" s="100"/>
      <c r="H13" s="101"/>
      <c r="I13" s="25"/>
      <c r="J13" s="102"/>
      <c r="K13" s="100"/>
      <c r="L13" s="101"/>
    </row>
    <row r="14" spans="1:14" x14ac:dyDescent="0.25">
      <c r="A14" s="2" t="s">
        <v>447</v>
      </c>
      <c r="B14" s="109" t="s">
        <v>1353</v>
      </c>
      <c r="C14" s="236"/>
      <c r="D14" s="237"/>
      <c r="E14" s="238"/>
      <c r="F14" s="239"/>
      <c r="G14" s="100"/>
      <c r="H14" s="101"/>
      <c r="I14" s="25"/>
      <c r="J14" s="102"/>
      <c r="K14" s="100"/>
      <c r="L14" s="101"/>
    </row>
    <row r="15" spans="1:14" x14ac:dyDescent="0.25">
      <c r="A15" s="2" t="s">
        <v>447</v>
      </c>
      <c r="B15" s="109" t="s">
        <v>511</v>
      </c>
      <c r="C15" s="236"/>
      <c r="D15" s="237"/>
      <c r="E15" s="238"/>
      <c r="F15" s="239"/>
      <c r="G15" s="100"/>
      <c r="H15" s="101"/>
      <c r="I15" s="25"/>
      <c r="J15" s="102"/>
      <c r="K15" s="100"/>
      <c r="L15" s="101"/>
    </row>
    <row r="16" spans="1:14" x14ac:dyDescent="0.25">
      <c r="A16" s="2" t="s">
        <v>447</v>
      </c>
      <c r="B16" s="109" t="s">
        <v>512</v>
      </c>
      <c r="C16" s="236"/>
      <c r="D16" s="237"/>
      <c r="E16" s="238"/>
      <c r="F16" s="239"/>
      <c r="G16" s="100"/>
      <c r="H16" s="101"/>
      <c r="I16" s="25"/>
      <c r="J16" s="102"/>
      <c r="K16" s="100"/>
      <c r="L16" s="101"/>
    </row>
    <row r="17" spans="1:14" x14ac:dyDescent="0.25">
      <c r="A17" s="2" t="s">
        <v>447</v>
      </c>
      <c r="B17" s="109" t="s">
        <v>513</v>
      </c>
      <c r="C17" s="236"/>
      <c r="D17" s="237"/>
      <c r="E17" s="238"/>
      <c r="F17" s="239"/>
      <c r="G17" s="100"/>
      <c r="H17" s="101"/>
      <c r="I17" s="25"/>
      <c r="J17" s="102"/>
      <c r="K17" s="100"/>
      <c r="L17" s="101"/>
    </row>
    <row r="18" spans="1:14" x14ac:dyDescent="0.25">
      <c r="A18" s="2" t="s">
        <v>447</v>
      </c>
      <c r="B18" s="109" t="s">
        <v>685</v>
      </c>
      <c r="C18" s="236"/>
      <c r="D18" s="237"/>
      <c r="E18" s="238"/>
      <c r="F18" s="239"/>
      <c r="G18" s="100"/>
      <c r="H18" s="101"/>
      <c r="I18" s="25"/>
      <c r="J18" s="102"/>
      <c r="K18" s="100"/>
      <c r="L18" s="101"/>
    </row>
    <row r="19" spans="1:14" x14ac:dyDescent="0.25">
      <c r="A19" s="2" t="s">
        <v>447</v>
      </c>
      <c r="B19" s="109" t="s">
        <v>686</v>
      </c>
      <c r="C19" s="236"/>
      <c r="D19" s="237"/>
      <c r="E19" s="238"/>
      <c r="F19" s="239"/>
      <c r="G19" s="100"/>
      <c r="H19" s="101"/>
      <c r="I19" s="25"/>
      <c r="J19" s="102"/>
      <c r="K19" s="100"/>
      <c r="L19" s="101"/>
    </row>
    <row r="20" spans="1:14" x14ac:dyDescent="0.25">
      <c r="A20" s="2" t="s">
        <v>447</v>
      </c>
      <c r="B20" s="109" t="s">
        <v>687</v>
      </c>
      <c r="C20" s="236"/>
      <c r="D20" s="237"/>
      <c r="E20" s="238"/>
      <c r="F20" s="239"/>
      <c r="G20" s="100"/>
      <c r="H20" s="101"/>
      <c r="I20" s="25"/>
      <c r="J20" s="102"/>
      <c r="K20" s="100"/>
      <c r="L20" s="101"/>
    </row>
    <row r="21" spans="1:14" x14ac:dyDescent="0.25">
      <c r="A21" s="2" t="s">
        <v>447</v>
      </c>
      <c r="B21" s="109" t="s">
        <v>688</v>
      </c>
      <c r="C21" s="236"/>
      <c r="D21" s="237"/>
      <c r="E21" s="238"/>
      <c r="F21" s="239"/>
      <c r="G21" s="100"/>
      <c r="H21" s="101"/>
      <c r="I21" s="25"/>
      <c r="J21" s="102"/>
      <c r="K21" s="100"/>
      <c r="L21" s="101"/>
    </row>
    <row r="22" spans="1:14" x14ac:dyDescent="0.25">
      <c r="A22" s="2" t="s">
        <v>447</v>
      </c>
      <c r="B22" s="109" t="s">
        <v>689</v>
      </c>
      <c r="C22" s="236"/>
      <c r="D22" s="237"/>
      <c r="E22" s="238"/>
      <c r="F22" s="239"/>
      <c r="G22" s="100"/>
      <c r="H22" s="101"/>
      <c r="I22" s="25"/>
      <c r="J22" s="102"/>
      <c r="K22" s="100"/>
      <c r="L22" s="101"/>
    </row>
    <row r="23" spans="1:14" x14ac:dyDescent="0.25">
      <c r="A23" s="2" t="s">
        <v>447</v>
      </c>
      <c r="B23" s="109" t="s">
        <v>690</v>
      </c>
      <c r="C23" s="236"/>
      <c r="D23" s="237"/>
      <c r="E23" s="238"/>
      <c r="F23" s="239"/>
      <c r="G23" s="100"/>
      <c r="H23" s="101"/>
      <c r="I23" s="25"/>
      <c r="J23" s="102"/>
      <c r="K23" s="100"/>
      <c r="L23" s="101"/>
    </row>
    <row r="24" spans="1:14" x14ac:dyDescent="0.25">
      <c r="A24" s="2" t="s">
        <v>447</v>
      </c>
      <c r="B24" s="109" t="s">
        <v>691</v>
      </c>
      <c r="C24" s="236"/>
      <c r="D24" s="237"/>
      <c r="E24" s="238"/>
      <c r="F24" s="239"/>
      <c r="G24" s="100"/>
      <c r="H24" s="101"/>
      <c r="I24" s="25"/>
      <c r="J24" s="102"/>
      <c r="K24" s="100"/>
      <c r="L24" s="101"/>
    </row>
    <row r="25" spans="1:14" x14ac:dyDescent="0.25">
      <c r="A25" s="2" t="s">
        <v>447</v>
      </c>
      <c r="B25" s="109" t="s">
        <v>692</v>
      </c>
      <c r="C25" s="236"/>
      <c r="D25" s="237"/>
      <c r="E25" s="238"/>
      <c r="F25" s="239"/>
      <c r="G25" s="100"/>
      <c r="H25" s="101"/>
      <c r="I25" s="25"/>
      <c r="J25" s="102"/>
      <c r="K25" s="100"/>
      <c r="L25" s="101"/>
    </row>
    <row r="26" spans="1:14" x14ac:dyDescent="0.25">
      <c r="A26" s="2" t="s">
        <v>447</v>
      </c>
      <c r="B26" s="109" t="s">
        <v>693</v>
      </c>
      <c r="C26" s="236"/>
      <c r="D26" s="237"/>
      <c r="E26" s="238"/>
      <c r="F26" s="239"/>
      <c r="G26" s="100"/>
      <c r="H26" s="101"/>
      <c r="I26" s="25"/>
      <c r="J26" s="102"/>
      <c r="K26" s="100"/>
      <c r="L26" s="101"/>
    </row>
    <row r="27" spans="1:14" x14ac:dyDescent="0.25">
      <c r="A27" s="186">
        <v>3</v>
      </c>
      <c r="B27" s="103" t="s">
        <v>913</v>
      </c>
      <c r="C27" s="234">
        <f>N27*1.055</f>
        <v>28185.750739186013</v>
      </c>
      <c r="D27" s="93">
        <f>C27/8</f>
        <v>3523.2188423982516</v>
      </c>
      <c r="E27" s="235">
        <f>C27*1.02</f>
        <v>28749.465753969733</v>
      </c>
      <c r="F27" s="95">
        <f>E27/8</f>
        <v>3593.6832192462166</v>
      </c>
      <c r="G27" s="96">
        <f>E27*1.02</f>
        <v>29324.455069049127</v>
      </c>
      <c r="H27" s="93">
        <f>G27/8</f>
        <v>3665.5568836311409</v>
      </c>
      <c r="I27" s="94">
        <f>G27*1.017</f>
        <v>29822.970805222958</v>
      </c>
      <c r="J27" s="95">
        <f>I27/8</f>
        <v>3727.8713506528698</v>
      </c>
      <c r="K27" s="96">
        <f>I27*1.015</f>
        <v>30270.3153673013</v>
      </c>
      <c r="L27" s="93">
        <f>K27/8</f>
        <v>3783.7894209126625</v>
      </c>
      <c r="N27" s="78">
        <v>26716.351411550724</v>
      </c>
    </row>
    <row r="28" spans="1:14" x14ac:dyDescent="0.25">
      <c r="B28" s="108" t="s">
        <v>538</v>
      </c>
      <c r="C28" s="236"/>
      <c r="D28" s="237"/>
      <c r="E28" s="238"/>
      <c r="F28" s="239"/>
      <c r="G28" s="100"/>
      <c r="H28" s="101"/>
      <c r="I28" s="25"/>
      <c r="J28" s="102"/>
      <c r="K28" s="100"/>
      <c r="L28" s="101"/>
    </row>
    <row r="29" spans="1:14" x14ac:dyDescent="0.25">
      <c r="B29" s="109" t="s">
        <v>694</v>
      </c>
      <c r="C29" s="236"/>
      <c r="D29" s="237"/>
      <c r="E29" s="238"/>
      <c r="F29" s="239"/>
      <c r="G29" s="100"/>
      <c r="H29" s="101"/>
      <c r="I29" s="25"/>
      <c r="J29" s="102"/>
      <c r="K29" s="100"/>
      <c r="L29" s="101"/>
    </row>
    <row r="30" spans="1:14" x14ac:dyDescent="0.25">
      <c r="B30" s="109" t="s">
        <v>695</v>
      </c>
      <c r="C30" s="236"/>
      <c r="D30" s="237"/>
      <c r="E30" s="238"/>
      <c r="F30" s="239"/>
      <c r="G30" s="100"/>
      <c r="H30" s="101"/>
      <c r="I30" s="25"/>
      <c r="J30" s="102"/>
      <c r="K30" s="100"/>
      <c r="L30" s="101"/>
    </row>
    <row r="31" spans="1:14" ht="25.5" customHeight="1" x14ac:dyDescent="0.25">
      <c r="B31" s="108" t="s">
        <v>696</v>
      </c>
      <c r="C31" s="236"/>
      <c r="D31" s="237"/>
      <c r="E31" s="238"/>
      <c r="F31" s="239"/>
      <c r="G31" s="100"/>
      <c r="H31" s="101"/>
      <c r="I31" s="25"/>
      <c r="J31" s="102"/>
      <c r="K31" s="100"/>
      <c r="L31" s="101"/>
    </row>
    <row r="32" spans="1:14" x14ac:dyDescent="0.25">
      <c r="B32" s="109" t="s">
        <v>697</v>
      </c>
      <c r="C32" s="236"/>
      <c r="D32" s="237"/>
      <c r="E32" s="238"/>
      <c r="F32" s="239"/>
      <c r="G32" s="100"/>
      <c r="H32" s="101"/>
      <c r="I32" s="25"/>
      <c r="J32" s="102"/>
      <c r="K32" s="100"/>
      <c r="L32" s="101"/>
    </row>
    <row r="33" spans="2:12" x14ac:dyDescent="0.25">
      <c r="B33" s="109" t="s">
        <v>698</v>
      </c>
      <c r="C33" s="236"/>
      <c r="D33" s="237"/>
      <c r="E33" s="238"/>
      <c r="F33" s="239"/>
      <c r="G33" s="100"/>
      <c r="H33" s="101"/>
      <c r="I33" s="25"/>
      <c r="J33" s="102"/>
      <c r="K33" s="100"/>
      <c r="L33" s="101"/>
    </row>
    <row r="34" spans="2:12" x14ac:dyDescent="0.25">
      <c r="B34" s="109" t="s">
        <v>699</v>
      </c>
      <c r="C34" s="236"/>
      <c r="D34" s="237"/>
      <c r="E34" s="238"/>
      <c r="F34" s="239"/>
      <c r="G34" s="100"/>
      <c r="H34" s="101"/>
      <c r="I34" s="25"/>
      <c r="J34" s="102"/>
      <c r="K34" s="100"/>
      <c r="L34" s="101"/>
    </row>
    <row r="35" spans="2:12" x14ac:dyDescent="0.25">
      <c r="B35" s="109" t="s">
        <v>700</v>
      </c>
      <c r="C35" s="236"/>
      <c r="D35" s="237"/>
      <c r="E35" s="238"/>
      <c r="F35" s="239"/>
      <c r="G35" s="100"/>
      <c r="H35" s="101"/>
      <c r="I35" s="25"/>
      <c r="J35" s="102"/>
      <c r="K35" s="100"/>
      <c r="L35" s="101"/>
    </row>
    <row r="36" spans="2:12" x14ac:dyDescent="0.25">
      <c r="B36" s="109" t="s">
        <v>701</v>
      </c>
      <c r="C36" s="236"/>
      <c r="D36" s="237"/>
      <c r="E36" s="238"/>
      <c r="F36" s="239"/>
      <c r="G36" s="100"/>
      <c r="H36" s="101"/>
      <c r="I36" s="25"/>
      <c r="J36" s="102"/>
      <c r="K36" s="100"/>
      <c r="L36" s="101"/>
    </row>
    <row r="37" spans="2:12" x14ac:dyDescent="0.25">
      <c r="B37" s="109" t="s">
        <v>702</v>
      </c>
      <c r="C37" s="236"/>
      <c r="D37" s="237"/>
      <c r="E37" s="238"/>
      <c r="F37" s="239"/>
      <c r="G37" s="100"/>
      <c r="H37" s="101"/>
      <c r="I37" s="25"/>
      <c r="J37" s="102"/>
      <c r="K37" s="100"/>
      <c r="L37" s="101"/>
    </row>
    <row r="38" spans="2:12" x14ac:dyDescent="0.25">
      <c r="B38" s="109" t="s">
        <v>703</v>
      </c>
      <c r="C38" s="236"/>
      <c r="D38" s="237"/>
      <c r="E38" s="238"/>
      <c r="F38" s="239"/>
      <c r="G38" s="100"/>
      <c r="H38" s="101"/>
      <c r="I38" s="25"/>
      <c r="J38" s="102"/>
      <c r="K38" s="100"/>
      <c r="L38" s="101"/>
    </row>
    <row r="39" spans="2:12" x14ac:dyDescent="0.25">
      <c r="B39" s="109" t="s">
        <v>704</v>
      </c>
      <c r="C39" s="236"/>
      <c r="D39" s="237"/>
      <c r="E39" s="238"/>
      <c r="F39" s="239"/>
      <c r="G39" s="100"/>
      <c r="H39" s="101"/>
      <c r="I39" s="25"/>
      <c r="J39" s="102"/>
      <c r="K39" s="100"/>
      <c r="L39" s="101"/>
    </row>
    <row r="40" spans="2:12" x14ac:dyDescent="0.25">
      <c r="B40" s="109" t="s">
        <v>705</v>
      </c>
      <c r="C40" s="236"/>
      <c r="D40" s="237"/>
      <c r="E40" s="238"/>
      <c r="F40" s="239"/>
      <c r="G40" s="100"/>
      <c r="H40" s="101"/>
      <c r="I40" s="25"/>
      <c r="J40" s="102"/>
      <c r="K40" s="100"/>
      <c r="L40" s="101"/>
    </row>
    <row r="41" spans="2:12" x14ac:dyDescent="0.25">
      <c r="B41" s="109" t="s">
        <v>706</v>
      </c>
      <c r="C41" s="236"/>
      <c r="D41" s="237"/>
      <c r="E41" s="238"/>
      <c r="F41" s="239"/>
      <c r="G41" s="100"/>
      <c r="H41" s="101"/>
      <c r="I41" s="25"/>
      <c r="J41" s="102"/>
      <c r="K41" s="100"/>
      <c r="L41" s="101"/>
    </row>
    <row r="42" spans="2:12" x14ac:dyDescent="0.25">
      <c r="B42" s="109" t="s">
        <v>169</v>
      </c>
      <c r="C42" s="236"/>
      <c r="D42" s="237"/>
      <c r="E42" s="238"/>
      <c r="F42" s="239"/>
      <c r="G42" s="100"/>
      <c r="H42" s="101"/>
      <c r="I42" s="25"/>
      <c r="J42" s="102"/>
      <c r="K42" s="100"/>
      <c r="L42" s="101"/>
    </row>
    <row r="43" spans="2:12" x14ac:dyDescent="0.25">
      <c r="B43" s="109" t="s">
        <v>170</v>
      </c>
      <c r="C43" s="236"/>
      <c r="D43" s="237"/>
      <c r="E43" s="238"/>
      <c r="F43" s="239"/>
      <c r="G43" s="100"/>
      <c r="H43" s="101"/>
      <c r="I43" s="25"/>
      <c r="J43" s="102"/>
      <c r="K43" s="100"/>
      <c r="L43" s="101"/>
    </row>
    <row r="44" spans="2:12" x14ac:dyDescent="0.25">
      <c r="B44" s="109" t="s">
        <v>171</v>
      </c>
      <c r="C44" s="236"/>
      <c r="D44" s="237"/>
      <c r="E44" s="238"/>
      <c r="F44" s="239"/>
      <c r="G44" s="100"/>
      <c r="H44" s="101"/>
      <c r="I44" s="25"/>
      <c r="J44" s="102"/>
      <c r="K44" s="100"/>
      <c r="L44" s="101"/>
    </row>
    <row r="45" spans="2:12" x14ac:dyDescent="0.25">
      <c r="B45" s="109" t="s">
        <v>172</v>
      </c>
      <c r="C45" s="236"/>
      <c r="D45" s="237"/>
      <c r="E45" s="238"/>
      <c r="F45" s="239"/>
      <c r="G45" s="100"/>
      <c r="H45" s="101"/>
      <c r="I45" s="25"/>
      <c r="J45" s="102"/>
      <c r="K45" s="100"/>
      <c r="L45" s="101"/>
    </row>
    <row r="46" spans="2:12" x14ac:dyDescent="0.25">
      <c r="B46" s="109" t="s">
        <v>173</v>
      </c>
      <c r="C46" s="236"/>
      <c r="D46" s="237"/>
      <c r="E46" s="238"/>
      <c r="F46" s="239"/>
      <c r="G46" s="100"/>
      <c r="H46" s="101"/>
      <c r="I46" s="25"/>
      <c r="J46" s="102"/>
      <c r="K46" s="100"/>
      <c r="L46" s="101"/>
    </row>
    <row r="47" spans="2:12" x14ac:dyDescent="0.25">
      <c r="B47" s="109" t="s">
        <v>174</v>
      </c>
      <c r="C47" s="236"/>
      <c r="D47" s="237"/>
      <c r="E47" s="238"/>
      <c r="F47" s="239"/>
      <c r="G47" s="100"/>
      <c r="H47" s="101"/>
      <c r="I47" s="25"/>
      <c r="J47" s="102"/>
      <c r="K47" s="100"/>
      <c r="L47" s="101"/>
    </row>
    <row r="48" spans="2:12" x14ac:dyDescent="0.25">
      <c r="B48" s="109" t="s">
        <v>175</v>
      </c>
      <c r="C48" s="236"/>
      <c r="D48" s="237"/>
      <c r="E48" s="238"/>
      <c r="F48" s="239"/>
      <c r="G48" s="100"/>
      <c r="H48" s="101"/>
      <c r="I48" s="25"/>
      <c r="J48" s="102"/>
      <c r="K48" s="100"/>
      <c r="L48" s="101"/>
    </row>
    <row r="49" spans="1:12" x14ac:dyDescent="0.25">
      <c r="B49" s="109" t="s">
        <v>176</v>
      </c>
      <c r="C49" s="236"/>
      <c r="D49" s="237"/>
      <c r="E49" s="238"/>
      <c r="F49" s="239"/>
      <c r="G49" s="100"/>
      <c r="H49" s="101"/>
      <c r="I49" s="25"/>
      <c r="J49" s="102"/>
      <c r="K49" s="100"/>
      <c r="L49" s="101"/>
    </row>
    <row r="50" spans="1:12" x14ac:dyDescent="0.25">
      <c r="A50" s="3"/>
      <c r="B50" s="109" t="s">
        <v>177</v>
      </c>
      <c r="C50" s="236"/>
      <c r="D50" s="237"/>
      <c r="E50" s="238"/>
      <c r="F50" s="239"/>
      <c r="G50" s="100"/>
      <c r="H50" s="101"/>
      <c r="I50" s="25"/>
      <c r="J50" s="102"/>
      <c r="K50" s="100"/>
      <c r="L50" s="101"/>
    </row>
    <row r="51" spans="1:12" x14ac:dyDescent="0.25">
      <c r="B51" s="109" t="s">
        <v>178</v>
      </c>
      <c r="C51" s="236"/>
      <c r="D51" s="237"/>
      <c r="E51" s="238"/>
      <c r="F51" s="239"/>
      <c r="G51" s="100"/>
      <c r="H51" s="101"/>
      <c r="I51" s="25"/>
      <c r="J51" s="102"/>
      <c r="K51" s="100"/>
      <c r="L51" s="101"/>
    </row>
    <row r="52" spans="1:12" x14ac:dyDescent="0.25">
      <c r="B52" s="109" t="s">
        <v>257</v>
      </c>
      <c r="C52" s="236"/>
      <c r="D52" s="237"/>
      <c r="E52" s="238"/>
      <c r="F52" s="239"/>
      <c r="G52" s="100"/>
      <c r="H52" s="101"/>
      <c r="I52" s="25"/>
      <c r="J52" s="102"/>
      <c r="K52" s="100"/>
      <c r="L52" s="101"/>
    </row>
    <row r="53" spans="1:12" x14ac:dyDescent="0.25">
      <c r="B53" s="109" t="s">
        <v>258</v>
      </c>
      <c r="C53" s="236"/>
      <c r="D53" s="237"/>
      <c r="E53" s="238"/>
      <c r="F53" s="239"/>
      <c r="G53" s="100"/>
      <c r="H53" s="101"/>
      <c r="I53" s="25"/>
      <c r="J53" s="102"/>
      <c r="K53" s="100"/>
      <c r="L53" s="101"/>
    </row>
    <row r="54" spans="1:12" x14ac:dyDescent="0.25">
      <c r="A54" s="2" t="s">
        <v>447</v>
      </c>
      <c r="B54" s="109" t="s">
        <v>259</v>
      </c>
      <c r="C54" s="236"/>
      <c r="D54" s="237"/>
      <c r="E54" s="238"/>
      <c r="F54" s="239"/>
      <c r="G54" s="100"/>
      <c r="H54" s="101"/>
      <c r="I54" s="25"/>
      <c r="J54" s="102"/>
      <c r="K54" s="100"/>
      <c r="L54" s="101"/>
    </row>
    <row r="55" spans="1:12" x14ac:dyDescent="0.25">
      <c r="A55" s="2" t="s">
        <v>447</v>
      </c>
      <c r="B55" s="109" t="s">
        <v>260</v>
      </c>
      <c r="C55" s="236"/>
      <c r="D55" s="237"/>
      <c r="E55" s="238"/>
      <c r="F55" s="239"/>
      <c r="G55" s="100"/>
      <c r="H55" s="101"/>
      <c r="I55" s="25"/>
      <c r="J55" s="102"/>
      <c r="K55" s="100"/>
      <c r="L55" s="101"/>
    </row>
    <row r="56" spans="1:12" x14ac:dyDescent="0.25">
      <c r="A56" s="2" t="s">
        <v>447</v>
      </c>
      <c r="B56" s="109" t="s">
        <v>261</v>
      </c>
      <c r="C56" s="236"/>
      <c r="D56" s="237"/>
      <c r="E56" s="238"/>
      <c r="F56" s="239"/>
      <c r="G56" s="100"/>
      <c r="H56" s="101"/>
      <c r="I56" s="25"/>
      <c r="J56" s="102"/>
      <c r="K56" s="100"/>
      <c r="L56" s="101"/>
    </row>
    <row r="57" spans="1:12" x14ac:dyDescent="0.25">
      <c r="A57" s="2" t="s">
        <v>447</v>
      </c>
      <c r="B57" s="109" t="s">
        <v>262</v>
      </c>
      <c r="C57" s="236"/>
      <c r="D57" s="237"/>
      <c r="E57" s="238"/>
      <c r="F57" s="239"/>
      <c r="G57" s="100"/>
      <c r="H57" s="101"/>
      <c r="I57" s="25"/>
      <c r="J57" s="102"/>
      <c r="K57" s="100"/>
      <c r="L57" s="101"/>
    </row>
    <row r="58" spans="1:12" x14ac:dyDescent="0.25">
      <c r="A58" s="2" t="s">
        <v>447</v>
      </c>
      <c r="B58" s="109" t="s">
        <v>1226</v>
      </c>
      <c r="C58" s="236"/>
      <c r="D58" s="237"/>
      <c r="E58" s="238"/>
      <c r="F58" s="239"/>
      <c r="G58" s="100"/>
      <c r="H58" s="101"/>
      <c r="I58" s="25"/>
      <c r="J58" s="102"/>
      <c r="K58" s="100"/>
      <c r="L58" s="101"/>
    </row>
    <row r="59" spans="1:12" x14ac:dyDescent="0.25">
      <c r="A59" s="2" t="s">
        <v>447</v>
      </c>
      <c r="B59" s="109" t="s">
        <v>329</v>
      </c>
      <c r="C59" s="236"/>
      <c r="D59" s="237"/>
      <c r="E59" s="238"/>
      <c r="F59" s="239"/>
      <c r="G59" s="100"/>
      <c r="H59" s="101"/>
      <c r="I59" s="25"/>
      <c r="J59" s="102"/>
      <c r="K59" s="100"/>
      <c r="L59" s="101"/>
    </row>
    <row r="60" spans="1:12" x14ac:dyDescent="0.25">
      <c r="A60" s="2" t="s">
        <v>447</v>
      </c>
      <c r="B60" s="109" t="s">
        <v>330</v>
      </c>
      <c r="C60" s="236"/>
      <c r="D60" s="237"/>
      <c r="E60" s="238"/>
      <c r="F60" s="239"/>
      <c r="G60" s="100"/>
      <c r="H60" s="101"/>
      <c r="I60" s="25"/>
      <c r="J60" s="102"/>
      <c r="K60" s="100"/>
      <c r="L60" s="101"/>
    </row>
    <row r="61" spans="1:12" x14ac:dyDescent="0.25">
      <c r="A61" s="2" t="s">
        <v>447</v>
      </c>
      <c r="B61" s="109" t="s">
        <v>331</v>
      </c>
      <c r="C61" s="236"/>
      <c r="D61" s="237"/>
      <c r="E61" s="238"/>
      <c r="F61" s="239"/>
      <c r="G61" s="100"/>
      <c r="H61" s="101"/>
      <c r="I61" s="25"/>
      <c r="J61" s="102"/>
      <c r="K61" s="100"/>
      <c r="L61" s="101"/>
    </row>
    <row r="62" spans="1:12" x14ac:dyDescent="0.25">
      <c r="A62" s="2" t="s">
        <v>447</v>
      </c>
      <c r="B62" s="109" t="s">
        <v>1163</v>
      </c>
      <c r="C62" s="236"/>
      <c r="D62" s="237"/>
      <c r="E62" s="238"/>
      <c r="F62" s="239"/>
      <c r="G62" s="100"/>
      <c r="H62" s="101"/>
      <c r="I62" s="25"/>
      <c r="J62" s="102"/>
      <c r="K62" s="100"/>
      <c r="L62" s="101"/>
    </row>
    <row r="63" spans="1:12" x14ac:dyDescent="0.25">
      <c r="A63" s="2" t="s">
        <v>447</v>
      </c>
      <c r="B63" s="109" t="s">
        <v>1164</v>
      </c>
      <c r="C63" s="236"/>
      <c r="D63" s="237"/>
      <c r="E63" s="238"/>
      <c r="F63" s="239"/>
      <c r="G63" s="100"/>
      <c r="H63" s="101"/>
      <c r="I63" s="25"/>
      <c r="J63" s="102"/>
      <c r="K63" s="100"/>
      <c r="L63" s="101"/>
    </row>
    <row r="64" spans="1:12" x14ac:dyDescent="0.25">
      <c r="A64" s="2" t="s">
        <v>447</v>
      </c>
      <c r="B64" s="109" t="s">
        <v>1165</v>
      </c>
      <c r="C64" s="236"/>
      <c r="D64" s="237"/>
      <c r="E64" s="238"/>
      <c r="F64" s="239"/>
      <c r="G64" s="100"/>
      <c r="H64" s="101"/>
      <c r="I64" s="25"/>
      <c r="J64" s="102"/>
      <c r="K64" s="100"/>
      <c r="L64" s="101"/>
    </row>
    <row r="65" spans="1:14" x14ac:dyDescent="0.25">
      <c r="A65" s="186">
        <v>4</v>
      </c>
      <c r="B65" s="103" t="s">
        <v>915</v>
      </c>
      <c r="C65" s="234">
        <f t="shared" si="0"/>
        <v>26737.609401381986</v>
      </c>
      <c r="D65" s="93">
        <f>C65/8</f>
        <v>3342.2011751727482</v>
      </c>
      <c r="E65" s="235">
        <f>C65*1.02</f>
        <v>27272.361589409626</v>
      </c>
      <c r="F65" s="95">
        <f>E65/8</f>
        <v>3409.0451986762032</v>
      </c>
      <c r="G65" s="96">
        <f t="shared" ref="G65" si="4">E65*1.02</f>
        <v>27817.808821197817</v>
      </c>
      <c r="H65" s="93">
        <f>G65/8</f>
        <v>3477.2261026497272</v>
      </c>
      <c r="I65" s="94">
        <f t="shared" si="2"/>
        <v>28290.711571158179</v>
      </c>
      <c r="J65" s="95">
        <f>I65/8</f>
        <v>3536.3389463947724</v>
      </c>
      <c r="K65" s="96">
        <f t="shared" si="3"/>
        <v>28715.07224472555</v>
      </c>
      <c r="L65" s="93">
        <f>K65/8</f>
        <v>3589.3840305906938</v>
      </c>
      <c r="N65" s="78">
        <v>25343.705593727002</v>
      </c>
    </row>
    <row r="66" spans="1:14" x14ac:dyDescent="0.25">
      <c r="B66" s="232" t="s">
        <v>538</v>
      </c>
      <c r="C66" s="236"/>
      <c r="D66" s="237"/>
      <c r="E66" s="238"/>
      <c r="F66" s="239"/>
      <c r="G66" s="100"/>
      <c r="H66" s="101"/>
      <c r="I66" s="25"/>
      <c r="J66" s="102"/>
      <c r="K66" s="100"/>
      <c r="L66" s="101"/>
    </row>
    <row r="67" spans="1:14" x14ac:dyDescent="0.25">
      <c r="B67" s="109" t="s">
        <v>1166</v>
      </c>
      <c r="C67" s="236"/>
      <c r="D67" s="237"/>
      <c r="E67" s="238"/>
      <c r="F67" s="239"/>
      <c r="G67" s="100"/>
      <c r="H67" s="101"/>
      <c r="I67" s="25"/>
      <c r="J67" s="102"/>
      <c r="K67" s="100"/>
      <c r="L67" s="101"/>
    </row>
    <row r="68" spans="1:14" x14ac:dyDescent="0.25">
      <c r="B68" s="109" t="s">
        <v>1167</v>
      </c>
      <c r="C68" s="236"/>
      <c r="D68" s="237"/>
      <c r="E68" s="238"/>
      <c r="F68" s="239"/>
      <c r="G68" s="100"/>
      <c r="H68" s="101"/>
      <c r="I68" s="25"/>
      <c r="J68" s="102"/>
      <c r="K68" s="100"/>
      <c r="L68" s="101"/>
    </row>
    <row r="69" spans="1:14" x14ac:dyDescent="0.25">
      <c r="B69" s="109" t="s">
        <v>1168</v>
      </c>
      <c r="C69" s="236"/>
      <c r="D69" s="237"/>
      <c r="E69" s="238"/>
      <c r="F69" s="239"/>
      <c r="G69" s="100"/>
      <c r="H69" s="101"/>
      <c r="I69" s="25"/>
      <c r="J69" s="102"/>
      <c r="K69" s="100"/>
      <c r="L69" s="101"/>
    </row>
    <row r="70" spans="1:14" x14ac:dyDescent="0.25">
      <c r="B70" s="109" t="s">
        <v>1169</v>
      </c>
      <c r="C70" s="236"/>
      <c r="D70" s="237"/>
      <c r="E70" s="238"/>
      <c r="F70" s="239"/>
      <c r="G70" s="100"/>
      <c r="H70" s="101"/>
      <c r="I70" s="25"/>
      <c r="J70" s="102"/>
      <c r="K70" s="100"/>
      <c r="L70" s="101"/>
    </row>
    <row r="71" spans="1:14" x14ac:dyDescent="0.25">
      <c r="B71" s="109" t="s">
        <v>1170</v>
      </c>
      <c r="C71" s="236"/>
      <c r="D71" s="237"/>
      <c r="E71" s="238"/>
      <c r="F71" s="239"/>
      <c r="G71" s="100"/>
      <c r="H71" s="101"/>
      <c r="I71" s="25"/>
      <c r="J71" s="102"/>
      <c r="K71" s="100"/>
      <c r="L71" s="101"/>
    </row>
    <row r="72" spans="1:14" x14ac:dyDescent="0.25">
      <c r="B72" s="109" t="s">
        <v>1171</v>
      </c>
      <c r="C72" s="236"/>
      <c r="D72" s="237"/>
      <c r="E72" s="238"/>
      <c r="F72" s="239"/>
      <c r="G72" s="100"/>
      <c r="H72" s="101"/>
      <c r="I72" s="25"/>
      <c r="J72" s="102"/>
      <c r="K72" s="100"/>
      <c r="L72" s="101"/>
    </row>
    <row r="73" spans="1:14" x14ac:dyDescent="0.25">
      <c r="B73" s="109" t="s">
        <v>1172</v>
      </c>
      <c r="C73" s="236"/>
      <c r="D73" s="237"/>
      <c r="E73" s="238"/>
      <c r="F73" s="239"/>
      <c r="G73" s="100"/>
      <c r="H73" s="101"/>
      <c r="I73" s="25"/>
      <c r="J73" s="102"/>
      <c r="K73" s="100"/>
      <c r="L73" s="101"/>
    </row>
    <row r="74" spans="1:14" x14ac:dyDescent="0.25">
      <c r="B74" s="109" t="s">
        <v>1173</v>
      </c>
      <c r="C74" s="236"/>
      <c r="D74" s="237"/>
      <c r="E74" s="238"/>
      <c r="F74" s="239"/>
      <c r="G74" s="100"/>
      <c r="H74" s="101"/>
      <c r="I74" s="25"/>
      <c r="J74" s="102"/>
      <c r="K74" s="100"/>
      <c r="L74" s="101"/>
    </row>
    <row r="75" spans="1:14" x14ac:dyDescent="0.25">
      <c r="B75" s="109" t="s">
        <v>1174</v>
      </c>
      <c r="C75" s="236"/>
      <c r="D75" s="237"/>
      <c r="E75" s="238"/>
      <c r="F75" s="239"/>
      <c r="G75" s="100"/>
      <c r="H75" s="101"/>
      <c r="I75" s="25"/>
      <c r="J75" s="102"/>
      <c r="K75" s="100"/>
      <c r="L75" s="101"/>
    </row>
    <row r="76" spans="1:14" x14ac:dyDescent="0.25">
      <c r="B76" s="109" t="s">
        <v>1175</v>
      </c>
      <c r="C76" s="236"/>
      <c r="D76" s="237"/>
      <c r="E76" s="238"/>
      <c r="F76" s="239"/>
      <c r="G76" s="100"/>
      <c r="H76" s="101"/>
      <c r="I76" s="25"/>
      <c r="J76" s="102"/>
      <c r="K76" s="100"/>
      <c r="L76" s="101"/>
    </row>
    <row r="77" spans="1:14" x14ac:dyDescent="0.25">
      <c r="B77" s="109" t="s">
        <v>1176</v>
      </c>
      <c r="C77" s="236"/>
      <c r="D77" s="237"/>
      <c r="E77" s="238"/>
      <c r="F77" s="239"/>
      <c r="G77" s="100"/>
      <c r="H77" s="101"/>
      <c r="I77" s="25"/>
      <c r="J77" s="102"/>
      <c r="K77" s="100"/>
      <c r="L77" s="101"/>
    </row>
    <row r="78" spans="1:14" x14ac:dyDescent="0.25">
      <c r="B78" s="109" t="s">
        <v>1177</v>
      </c>
      <c r="C78" s="236"/>
      <c r="D78" s="237"/>
      <c r="E78" s="238"/>
      <c r="F78" s="239"/>
      <c r="G78" s="100"/>
      <c r="H78" s="101"/>
      <c r="I78" s="25"/>
      <c r="J78" s="102"/>
      <c r="K78" s="100"/>
      <c r="L78" s="101"/>
    </row>
    <row r="79" spans="1:14" x14ac:dyDescent="0.25">
      <c r="B79" s="109" t="s">
        <v>1284</v>
      </c>
      <c r="C79" s="236"/>
      <c r="D79" s="237"/>
      <c r="E79" s="238"/>
      <c r="F79" s="239"/>
      <c r="G79" s="100"/>
      <c r="H79" s="101"/>
      <c r="I79" s="25"/>
      <c r="J79" s="102"/>
      <c r="K79" s="100"/>
      <c r="L79" s="101"/>
    </row>
    <row r="80" spans="1:14" x14ac:dyDescent="0.25">
      <c r="B80" s="109" t="s">
        <v>1178</v>
      </c>
      <c r="C80" s="236"/>
      <c r="D80" s="237"/>
      <c r="E80" s="238"/>
      <c r="F80" s="239"/>
      <c r="G80" s="100"/>
      <c r="H80" s="101"/>
      <c r="I80" s="25"/>
      <c r="J80" s="102"/>
      <c r="K80" s="100"/>
      <c r="L80" s="101"/>
    </row>
    <row r="81" spans="1:12" x14ac:dyDescent="0.25">
      <c r="B81" s="109" t="s">
        <v>1179</v>
      </c>
      <c r="C81" s="236"/>
      <c r="D81" s="237"/>
      <c r="E81" s="238"/>
      <c r="F81" s="239"/>
      <c r="G81" s="100"/>
      <c r="H81" s="101"/>
      <c r="I81" s="25"/>
      <c r="J81" s="102"/>
      <c r="K81" s="100"/>
      <c r="L81" s="101"/>
    </row>
    <row r="82" spans="1:12" x14ac:dyDescent="0.25">
      <c r="B82" s="109" t="s">
        <v>569</v>
      </c>
      <c r="C82" s="236"/>
      <c r="D82" s="237"/>
      <c r="E82" s="238"/>
      <c r="F82" s="239"/>
      <c r="G82" s="100"/>
      <c r="H82" s="101"/>
      <c r="I82" s="25"/>
      <c r="J82" s="102"/>
      <c r="K82" s="100"/>
      <c r="L82" s="101"/>
    </row>
    <row r="83" spans="1:12" x14ac:dyDescent="0.25">
      <c r="B83" s="109" t="s">
        <v>570</v>
      </c>
      <c r="C83" s="236"/>
      <c r="D83" s="237"/>
      <c r="E83" s="238"/>
      <c r="F83" s="239"/>
      <c r="G83" s="100"/>
      <c r="H83" s="101"/>
      <c r="I83" s="25"/>
      <c r="J83" s="102"/>
      <c r="K83" s="100"/>
      <c r="L83" s="101"/>
    </row>
    <row r="84" spans="1:12" x14ac:dyDescent="0.25">
      <c r="B84" s="109" t="s">
        <v>571</v>
      </c>
      <c r="C84" s="236"/>
      <c r="D84" s="237"/>
      <c r="E84" s="238"/>
      <c r="F84" s="239"/>
      <c r="G84" s="100"/>
      <c r="H84" s="101"/>
      <c r="I84" s="25"/>
      <c r="J84" s="102"/>
      <c r="K84" s="100"/>
      <c r="L84" s="101"/>
    </row>
    <row r="85" spans="1:12" x14ac:dyDescent="0.25">
      <c r="B85" s="109" t="s">
        <v>572</v>
      </c>
      <c r="C85" s="236"/>
      <c r="D85" s="237"/>
      <c r="E85" s="238"/>
      <c r="F85" s="239"/>
      <c r="G85" s="100"/>
      <c r="H85" s="101"/>
      <c r="I85" s="25"/>
      <c r="J85" s="102"/>
      <c r="K85" s="100"/>
      <c r="L85" s="101"/>
    </row>
    <row r="86" spans="1:12" x14ac:dyDescent="0.25">
      <c r="B86" s="109" t="s">
        <v>573</v>
      </c>
      <c r="C86" s="236"/>
      <c r="D86" s="237"/>
      <c r="E86" s="238"/>
      <c r="F86" s="239"/>
      <c r="G86" s="100"/>
      <c r="H86" s="101"/>
      <c r="I86" s="25"/>
      <c r="J86" s="102"/>
      <c r="K86" s="100"/>
      <c r="L86" s="101"/>
    </row>
    <row r="87" spans="1:12" x14ac:dyDescent="0.25">
      <c r="B87" s="109" t="s">
        <v>574</v>
      </c>
      <c r="C87" s="236"/>
      <c r="D87" s="237"/>
      <c r="E87" s="238"/>
      <c r="F87" s="239"/>
      <c r="G87" s="100"/>
      <c r="H87" s="101"/>
      <c r="I87" s="25"/>
      <c r="J87" s="102"/>
      <c r="K87" s="100"/>
      <c r="L87" s="101"/>
    </row>
    <row r="88" spans="1:12" x14ac:dyDescent="0.25">
      <c r="B88" s="109" t="s">
        <v>575</v>
      </c>
      <c r="C88" s="236"/>
      <c r="D88" s="237"/>
      <c r="E88" s="238"/>
      <c r="F88" s="239"/>
      <c r="G88" s="100"/>
      <c r="H88" s="101"/>
      <c r="I88" s="25"/>
      <c r="J88" s="102"/>
      <c r="K88" s="100"/>
      <c r="L88" s="101"/>
    </row>
    <row r="89" spans="1:12" x14ac:dyDescent="0.25">
      <c r="B89" s="109" t="s">
        <v>576</v>
      </c>
      <c r="C89" s="236"/>
      <c r="D89" s="237"/>
      <c r="E89" s="238"/>
      <c r="F89" s="239"/>
      <c r="G89" s="100"/>
      <c r="H89" s="101"/>
      <c r="I89" s="25"/>
      <c r="J89" s="102"/>
      <c r="K89" s="100"/>
      <c r="L89" s="101"/>
    </row>
    <row r="90" spans="1:12" x14ac:dyDescent="0.25">
      <c r="B90" s="109" t="s">
        <v>1111</v>
      </c>
      <c r="C90" s="236"/>
      <c r="D90" s="237"/>
      <c r="E90" s="238"/>
      <c r="F90" s="239"/>
      <c r="G90" s="100"/>
      <c r="H90" s="101"/>
      <c r="I90" s="25"/>
      <c r="J90" s="102"/>
      <c r="K90" s="100"/>
      <c r="L90" s="101"/>
    </row>
    <row r="91" spans="1:12" x14ac:dyDescent="0.25">
      <c r="A91" s="2" t="s">
        <v>447</v>
      </c>
      <c r="B91" s="109" t="s">
        <v>798</v>
      </c>
      <c r="C91" s="236"/>
      <c r="D91" s="237"/>
      <c r="E91" s="238"/>
      <c r="F91" s="239"/>
      <c r="G91" s="100"/>
      <c r="H91" s="101"/>
      <c r="I91" s="25"/>
      <c r="J91" s="102"/>
      <c r="K91" s="100"/>
      <c r="L91" s="101"/>
    </row>
    <row r="92" spans="1:12" x14ac:dyDescent="0.25">
      <c r="A92" s="2" t="s">
        <v>447</v>
      </c>
      <c r="B92" s="109" t="s">
        <v>799</v>
      </c>
      <c r="C92" s="236"/>
      <c r="D92" s="237"/>
      <c r="E92" s="238"/>
      <c r="F92" s="239"/>
      <c r="G92" s="100"/>
      <c r="H92" s="101"/>
      <c r="I92" s="25"/>
      <c r="J92" s="102"/>
      <c r="K92" s="100"/>
      <c r="L92" s="101"/>
    </row>
    <row r="93" spans="1:12" x14ac:dyDescent="0.25">
      <c r="A93" s="2" t="s">
        <v>447</v>
      </c>
      <c r="B93" s="109" t="s">
        <v>800</v>
      </c>
      <c r="C93" s="236"/>
      <c r="D93" s="237"/>
      <c r="E93" s="238"/>
      <c r="F93" s="239"/>
      <c r="G93" s="100"/>
      <c r="H93" s="101"/>
      <c r="I93" s="25"/>
      <c r="J93" s="102"/>
      <c r="K93" s="100"/>
      <c r="L93" s="101"/>
    </row>
    <row r="94" spans="1:12" x14ac:dyDescent="0.25">
      <c r="A94" s="2" t="s">
        <v>447</v>
      </c>
      <c r="B94" s="109" t="s">
        <v>801</v>
      </c>
      <c r="C94" s="236"/>
      <c r="D94" s="237"/>
      <c r="E94" s="238"/>
      <c r="F94" s="239"/>
      <c r="G94" s="100"/>
      <c r="H94" s="101"/>
      <c r="I94" s="25"/>
      <c r="J94" s="102"/>
      <c r="K94" s="100"/>
      <c r="L94" s="101"/>
    </row>
    <row r="95" spans="1:12" x14ac:dyDescent="0.25">
      <c r="A95" s="2" t="s">
        <v>447</v>
      </c>
      <c r="B95" s="109" t="s">
        <v>802</v>
      </c>
      <c r="C95" s="236"/>
      <c r="D95" s="237"/>
      <c r="E95" s="238"/>
      <c r="F95" s="239"/>
      <c r="G95" s="100"/>
      <c r="H95" s="101"/>
      <c r="I95" s="25"/>
      <c r="J95" s="102"/>
      <c r="K95" s="100"/>
      <c r="L95" s="101"/>
    </row>
    <row r="96" spans="1:12" x14ac:dyDescent="0.25">
      <c r="B96" s="211" t="s">
        <v>1224</v>
      </c>
      <c r="C96" s="236"/>
      <c r="D96" s="237"/>
      <c r="E96" s="238"/>
      <c r="F96" s="239"/>
      <c r="G96" s="100"/>
      <c r="H96" s="101"/>
      <c r="I96" s="25"/>
      <c r="J96" s="102"/>
      <c r="K96" s="100"/>
      <c r="L96" s="101"/>
    </row>
    <row r="97" spans="1:14" x14ac:dyDescent="0.25">
      <c r="A97" s="186">
        <v>5</v>
      </c>
      <c r="B97" s="103" t="s">
        <v>609</v>
      </c>
      <c r="C97" s="234">
        <f t="shared" ref="C97:C114" si="5">N97*1.055</f>
        <v>31267.552470402257</v>
      </c>
      <c r="D97" s="93">
        <f>C97/8</f>
        <v>3908.4440588002822</v>
      </c>
      <c r="E97" s="235">
        <f>C97*1.02</f>
        <v>31892.903519810305</v>
      </c>
      <c r="F97" s="95">
        <f>E97/8</f>
        <v>3986.6129399762881</v>
      </c>
      <c r="G97" s="96">
        <f t="shared" ref="G97" si="6">E97*1.02</f>
        <v>32530.761590206512</v>
      </c>
      <c r="H97" s="93">
        <f>G97/8</f>
        <v>4066.345198775814</v>
      </c>
      <c r="I97" s="94">
        <f t="shared" ref="I97:I114" si="7">G97*1.017</f>
        <v>33083.784537240019</v>
      </c>
      <c r="J97" s="95">
        <f>I97/8</f>
        <v>4135.4730671550024</v>
      </c>
      <c r="K97" s="96">
        <f t="shared" ref="K97:K114" si="8">I97*1.015</f>
        <v>33580.041305298619</v>
      </c>
      <c r="L97" s="93">
        <f>K97/8</f>
        <v>4197.5051631623273</v>
      </c>
      <c r="N97" s="78">
        <v>29637.490493272282</v>
      </c>
    </row>
    <row r="98" spans="1:14" x14ac:dyDescent="0.25">
      <c r="A98" s="2" t="s">
        <v>447</v>
      </c>
      <c r="B98" s="232" t="s">
        <v>538</v>
      </c>
      <c r="C98" s="236"/>
      <c r="D98" s="237"/>
      <c r="E98" s="238"/>
      <c r="F98" s="239"/>
      <c r="G98" s="100"/>
      <c r="H98" s="101"/>
      <c r="I98" s="25"/>
      <c r="J98" s="102"/>
      <c r="K98" s="100"/>
      <c r="L98" s="101"/>
    </row>
    <row r="99" spans="1:14" x14ac:dyDescent="0.25">
      <c r="A99" s="2" t="s">
        <v>447</v>
      </c>
      <c r="B99" s="109" t="s">
        <v>803</v>
      </c>
      <c r="C99" s="236"/>
      <c r="D99" s="237"/>
      <c r="E99" s="238"/>
      <c r="F99" s="239"/>
      <c r="G99" s="100"/>
      <c r="H99" s="101"/>
      <c r="I99" s="25"/>
      <c r="J99" s="102"/>
      <c r="K99" s="100"/>
      <c r="L99" s="101"/>
    </row>
    <row r="100" spans="1:14" x14ac:dyDescent="0.25">
      <c r="A100" s="2" t="s">
        <v>447</v>
      </c>
      <c r="B100" s="109" t="s">
        <v>804</v>
      </c>
      <c r="C100" s="236"/>
      <c r="D100" s="237"/>
      <c r="E100" s="238"/>
      <c r="F100" s="239"/>
      <c r="G100" s="100"/>
      <c r="H100" s="101"/>
      <c r="I100" s="25"/>
      <c r="J100" s="102"/>
      <c r="K100" s="100"/>
      <c r="L100" s="101"/>
    </row>
    <row r="101" spans="1:14" x14ac:dyDescent="0.25">
      <c r="A101" s="2" t="s">
        <v>447</v>
      </c>
      <c r="B101" s="109" t="s">
        <v>805</v>
      </c>
      <c r="C101" s="236"/>
      <c r="D101" s="237"/>
      <c r="E101" s="238"/>
      <c r="F101" s="239"/>
      <c r="G101" s="100"/>
      <c r="H101" s="101"/>
      <c r="I101" s="25"/>
      <c r="J101" s="102"/>
      <c r="K101" s="100"/>
      <c r="L101" s="101"/>
    </row>
    <row r="102" spans="1:14" x14ac:dyDescent="0.25">
      <c r="A102" s="186">
        <v>6</v>
      </c>
      <c r="B102" s="103" t="s">
        <v>610</v>
      </c>
      <c r="C102" s="234">
        <f t="shared" si="5"/>
        <v>29086.260518189087</v>
      </c>
      <c r="D102" s="93">
        <f>C102/8</f>
        <v>3635.7825647736358</v>
      </c>
      <c r="E102" s="235">
        <f>C102*1.02</f>
        <v>29667.985728552871</v>
      </c>
      <c r="F102" s="95">
        <f>E102/8</f>
        <v>3708.4982160691088</v>
      </c>
      <c r="G102" s="96">
        <f t="shared" ref="G102" si="9">E102*1.02</f>
        <v>30261.34544312393</v>
      </c>
      <c r="H102" s="93">
        <f>G102/8</f>
        <v>3782.6681803904912</v>
      </c>
      <c r="I102" s="94">
        <f t="shared" si="7"/>
        <v>30775.788315657035</v>
      </c>
      <c r="J102" s="95">
        <f>I102/8</f>
        <v>3846.9735394571294</v>
      </c>
      <c r="K102" s="96">
        <f t="shared" si="8"/>
        <v>31237.425140391886</v>
      </c>
      <c r="L102" s="93">
        <f>K102/8</f>
        <v>3904.6781425489858</v>
      </c>
      <c r="N102" s="78">
        <v>27569.91518311762</v>
      </c>
    </row>
    <row r="103" spans="1:14" x14ac:dyDescent="0.25">
      <c r="A103" s="2" t="s">
        <v>447</v>
      </c>
      <c r="B103" s="232" t="s">
        <v>538</v>
      </c>
      <c r="C103" s="236"/>
      <c r="D103" s="237"/>
      <c r="E103" s="238"/>
      <c r="F103" s="239"/>
      <c r="G103" s="100"/>
      <c r="H103" s="101"/>
      <c r="I103" s="25"/>
      <c r="J103" s="102"/>
      <c r="K103" s="100"/>
      <c r="L103" s="101"/>
    </row>
    <row r="104" spans="1:14" x14ac:dyDescent="0.25">
      <c r="A104" s="2" t="s">
        <v>447</v>
      </c>
      <c r="B104" s="109" t="s">
        <v>806</v>
      </c>
      <c r="C104" s="236"/>
      <c r="D104" s="237"/>
      <c r="E104" s="238"/>
      <c r="F104" s="239"/>
      <c r="G104" s="100"/>
      <c r="H104" s="101"/>
      <c r="I104" s="25"/>
      <c r="J104" s="102"/>
      <c r="K104" s="100"/>
      <c r="L104" s="101"/>
    </row>
    <row r="105" spans="1:14" x14ac:dyDescent="0.25">
      <c r="A105" s="186">
        <v>7</v>
      </c>
      <c r="B105" s="103" t="s">
        <v>1001</v>
      </c>
      <c r="C105" s="234">
        <f t="shared" si="5"/>
        <v>28185.750739186013</v>
      </c>
      <c r="D105" s="93">
        <f>C105/8</f>
        <v>3523.2188423982516</v>
      </c>
      <c r="E105" s="235">
        <f>C105*1.02</f>
        <v>28749.465753969733</v>
      </c>
      <c r="F105" s="95">
        <f>E105/8</f>
        <v>3593.6832192462166</v>
      </c>
      <c r="G105" s="96">
        <f t="shared" ref="G105" si="10">E105*1.02</f>
        <v>29324.455069049127</v>
      </c>
      <c r="H105" s="93">
        <f>G105/8</f>
        <v>3665.5568836311409</v>
      </c>
      <c r="I105" s="94">
        <f t="shared" si="7"/>
        <v>29822.970805222958</v>
      </c>
      <c r="J105" s="95">
        <f>I105/8</f>
        <v>3727.8713506528698</v>
      </c>
      <c r="K105" s="96">
        <f t="shared" si="8"/>
        <v>30270.3153673013</v>
      </c>
      <c r="L105" s="93">
        <f>K105/8</f>
        <v>3783.7894209126625</v>
      </c>
      <c r="N105" s="78">
        <v>26716.351411550724</v>
      </c>
    </row>
    <row r="106" spans="1:14" x14ac:dyDescent="0.25">
      <c r="A106" s="2" t="s">
        <v>447</v>
      </c>
      <c r="B106" s="232" t="s">
        <v>538</v>
      </c>
      <c r="C106" s="236"/>
      <c r="D106" s="237"/>
      <c r="E106" s="238"/>
      <c r="F106" s="239"/>
      <c r="G106" s="100"/>
      <c r="H106" s="101"/>
      <c r="I106" s="25"/>
      <c r="J106" s="102"/>
      <c r="K106" s="100"/>
      <c r="L106" s="101"/>
    </row>
    <row r="107" spans="1:14" x14ac:dyDescent="0.25">
      <c r="A107" s="2" t="s">
        <v>447</v>
      </c>
      <c r="B107" s="109" t="s">
        <v>807</v>
      </c>
      <c r="C107" s="236"/>
      <c r="D107" s="237"/>
      <c r="E107" s="238"/>
      <c r="F107" s="239"/>
      <c r="G107" s="100"/>
      <c r="H107" s="101"/>
      <c r="I107" s="25"/>
      <c r="J107" s="102"/>
      <c r="K107" s="100"/>
      <c r="L107" s="101"/>
    </row>
    <row r="108" spans="1:14" x14ac:dyDescent="0.25">
      <c r="A108" s="2" t="s">
        <v>447</v>
      </c>
      <c r="B108" s="109" t="s">
        <v>967</v>
      </c>
      <c r="C108" s="236"/>
      <c r="D108" s="237"/>
      <c r="E108" s="238"/>
      <c r="F108" s="239"/>
      <c r="G108" s="100"/>
      <c r="H108" s="101"/>
      <c r="I108" s="25"/>
      <c r="J108" s="102"/>
      <c r="K108" s="100"/>
      <c r="L108" s="101"/>
    </row>
    <row r="109" spans="1:14" x14ac:dyDescent="0.25">
      <c r="B109" s="22" t="s">
        <v>1225</v>
      </c>
      <c r="C109" s="236"/>
      <c r="D109" s="237"/>
      <c r="E109" s="238"/>
      <c r="F109" s="239"/>
      <c r="G109" s="100"/>
      <c r="H109" s="101"/>
      <c r="I109" s="25"/>
      <c r="J109" s="102"/>
      <c r="K109" s="100"/>
      <c r="L109" s="101"/>
    </row>
    <row r="110" spans="1:14" x14ac:dyDescent="0.25">
      <c r="A110" s="186">
        <v>8</v>
      </c>
      <c r="B110" s="103" t="s">
        <v>834</v>
      </c>
      <c r="C110" s="234">
        <f t="shared" si="5"/>
        <v>26750.86073838007</v>
      </c>
      <c r="D110" s="93">
        <f>C110/8</f>
        <v>3343.8575922975087</v>
      </c>
      <c r="E110" s="235">
        <f>C110*1.02</f>
        <v>27285.877953147672</v>
      </c>
      <c r="F110" s="95">
        <f>E110/8</f>
        <v>3410.734744143459</v>
      </c>
      <c r="G110" s="96">
        <f t="shared" ref="G110" si="11">E110*1.02</f>
        <v>27831.595512210624</v>
      </c>
      <c r="H110" s="93">
        <f>G110/8</f>
        <v>3478.949439026328</v>
      </c>
      <c r="I110" s="94">
        <f t="shared" si="7"/>
        <v>28304.732635918201</v>
      </c>
      <c r="J110" s="95">
        <f>I110/8</f>
        <v>3538.0915794897751</v>
      </c>
      <c r="K110" s="96">
        <f t="shared" si="8"/>
        <v>28729.303625456971</v>
      </c>
      <c r="L110" s="93">
        <f>K110/8</f>
        <v>3591.1629531821213</v>
      </c>
      <c r="N110" s="78">
        <v>25356.266102729925</v>
      </c>
    </row>
    <row r="111" spans="1:14" ht="26.25" customHeight="1" x14ac:dyDescent="0.25">
      <c r="A111" s="2" t="s">
        <v>447</v>
      </c>
      <c r="B111" s="232" t="s">
        <v>776</v>
      </c>
      <c r="C111" s="236"/>
      <c r="D111" s="237"/>
      <c r="E111" s="238"/>
      <c r="F111" s="239"/>
      <c r="G111" s="100"/>
      <c r="H111" s="101"/>
      <c r="I111" s="25"/>
      <c r="J111" s="102"/>
      <c r="K111" s="100"/>
      <c r="L111" s="101"/>
    </row>
    <row r="112" spans="1:14" x14ac:dyDescent="0.25">
      <c r="A112" s="2" t="s">
        <v>580</v>
      </c>
      <c r="B112" s="87" t="s">
        <v>580</v>
      </c>
      <c r="C112" s="236"/>
      <c r="D112" s="237"/>
      <c r="E112" s="238"/>
      <c r="F112" s="239"/>
      <c r="G112" s="100"/>
      <c r="H112" s="101"/>
      <c r="I112" s="25"/>
      <c r="J112" s="102"/>
      <c r="K112" s="100"/>
      <c r="L112" s="101"/>
    </row>
    <row r="113" spans="1:14" x14ac:dyDescent="0.25">
      <c r="B113" s="242" t="s">
        <v>661</v>
      </c>
      <c r="C113" s="236"/>
      <c r="D113" s="237"/>
      <c r="E113" s="238"/>
      <c r="F113" s="239"/>
      <c r="G113" s="100"/>
      <c r="H113" s="101"/>
      <c r="I113" s="25"/>
      <c r="J113" s="102"/>
      <c r="K113" s="100"/>
      <c r="L113" s="101"/>
    </row>
    <row r="114" spans="1:14" x14ac:dyDescent="0.25">
      <c r="A114" s="186">
        <v>9</v>
      </c>
      <c r="B114" s="103" t="s">
        <v>835</v>
      </c>
      <c r="C114" s="234">
        <f t="shared" si="5"/>
        <v>28177.859347812067</v>
      </c>
      <c r="D114" s="93">
        <f>C114/8</f>
        <v>3522.2324184765084</v>
      </c>
      <c r="E114" s="235">
        <f>C114*1.02</f>
        <v>28741.416534768308</v>
      </c>
      <c r="F114" s="95">
        <f>E114/8</f>
        <v>3592.6770668460385</v>
      </c>
      <c r="G114" s="96">
        <f t="shared" ref="G114" si="12">E114*1.02</f>
        <v>29316.244865463676</v>
      </c>
      <c r="H114" s="93">
        <f>G114/8</f>
        <v>3664.5306081829594</v>
      </c>
      <c r="I114" s="94">
        <f t="shared" si="7"/>
        <v>29814.621028176556</v>
      </c>
      <c r="J114" s="95">
        <f>I114/8</f>
        <v>3726.8276285220695</v>
      </c>
      <c r="K114" s="96">
        <f t="shared" si="8"/>
        <v>30261.8403435992</v>
      </c>
      <c r="L114" s="93">
        <f>K114/8</f>
        <v>3782.7300429499001</v>
      </c>
      <c r="N114" s="78">
        <v>26708.871419727078</v>
      </c>
    </row>
    <row r="115" spans="1:14" ht="27" customHeight="1" x14ac:dyDescent="0.25">
      <c r="A115" s="2" t="s">
        <v>447</v>
      </c>
      <c r="B115" s="232" t="s">
        <v>681</v>
      </c>
      <c r="C115" s="84"/>
      <c r="D115" s="233"/>
      <c r="E115" s="86"/>
      <c r="F115" s="87"/>
      <c r="G115" s="88"/>
      <c r="H115" s="89"/>
      <c r="I115" s="86"/>
      <c r="J115" s="90"/>
      <c r="K115" s="88"/>
      <c r="L115" s="89"/>
      <c r="N115" s="243"/>
    </row>
    <row r="116" spans="1:14" x14ac:dyDescent="0.25">
      <c r="B116" s="22" t="s">
        <v>449</v>
      </c>
      <c r="C116" s="84"/>
      <c r="D116" s="233"/>
      <c r="E116" s="86"/>
      <c r="F116" s="87"/>
      <c r="G116" s="88"/>
      <c r="H116" s="89"/>
      <c r="I116" s="86"/>
      <c r="J116" s="90"/>
      <c r="K116" s="88"/>
      <c r="L116" s="89"/>
    </row>
    <row r="117" spans="1:14" ht="39" customHeight="1" x14ac:dyDescent="0.25">
      <c r="A117" s="3" t="s">
        <v>829</v>
      </c>
      <c r="B117" s="108" t="s">
        <v>396</v>
      </c>
      <c r="C117" s="84"/>
      <c r="D117" s="233"/>
      <c r="E117" s="86"/>
      <c r="F117" s="87"/>
      <c r="G117" s="88"/>
      <c r="H117" s="89"/>
      <c r="I117" s="86"/>
      <c r="J117" s="90"/>
      <c r="K117" s="88"/>
      <c r="L117" s="89"/>
    </row>
    <row r="118" spans="1:14" ht="52.5" customHeight="1" x14ac:dyDescent="0.25">
      <c r="A118" s="3" t="s">
        <v>830</v>
      </c>
      <c r="B118" s="108" t="s">
        <v>397</v>
      </c>
      <c r="C118" s="84"/>
      <c r="D118" s="233"/>
      <c r="E118" s="86"/>
      <c r="F118" s="87"/>
      <c r="G118" s="88"/>
      <c r="H118" s="89"/>
      <c r="I118" s="86"/>
      <c r="J118" s="90"/>
      <c r="K118" s="88"/>
      <c r="L118" s="89"/>
    </row>
    <row r="119" spans="1:14" ht="36.75" customHeight="1" x14ac:dyDescent="0.25">
      <c r="A119" s="3" t="s">
        <v>831</v>
      </c>
      <c r="B119" s="108" t="s">
        <v>74</v>
      </c>
      <c r="C119" s="84"/>
      <c r="D119" s="233"/>
      <c r="E119" s="86"/>
      <c r="F119" s="87"/>
      <c r="G119" s="88"/>
      <c r="H119" s="89"/>
      <c r="I119" s="86"/>
      <c r="J119" s="90"/>
      <c r="K119" s="88"/>
      <c r="L119" s="89"/>
    </row>
    <row r="120" spans="1:14" ht="37.5" customHeight="1" x14ac:dyDescent="0.25">
      <c r="A120" s="3" t="s">
        <v>832</v>
      </c>
      <c r="B120" s="108" t="s">
        <v>73</v>
      </c>
      <c r="C120" s="84"/>
      <c r="D120" s="233"/>
      <c r="E120" s="86"/>
      <c r="F120" s="87"/>
      <c r="G120" s="88"/>
      <c r="H120" s="89"/>
      <c r="I120" s="86"/>
      <c r="J120" s="90"/>
      <c r="K120" s="88"/>
      <c r="L120" s="89"/>
    </row>
    <row r="121" spans="1:14" ht="39" customHeight="1" x14ac:dyDescent="0.25">
      <c r="A121" s="3" t="s">
        <v>833</v>
      </c>
      <c r="B121" s="232" t="s">
        <v>777</v>
      </c>
      <c r="C121" s="84"/>
      <c r="D121" s="233"/>
      <c r="E121" s="86"/>
      <c r="F121" s="87"/>
      <c r="G121" s="88"/>
      <c r="H121" s="89"/>
      <c r="I121" s="86"/>
      <c r="J121" s="90"/>
      <c r="K121" s="88"/>
      <c r="L121" s="89"/>
    </row>
    <row r="122" spans="1:14" ht="15" customHeight="1" x14ac:dyDescent="0.25">
      <c r="A122" s="3"/>
      <c r="B122" s="232"/>
      <c r="C122" s="84"/>
      <c r="D122" s="233"/>
      <c r="E122" s="86"/>
      <c r="F122" s="87"/>
      <c r="G122" s="88"/>
      <c r="H122" s="89"/>
      <c r="I122" s="86"/>
      <c r="J122" s="90"/>
      <c r="K122" s="88"/>
      <c r="L122" s="89"/>
    </row>
    <row r="123" spans="1:14" ht="27.9" customHeight="1" x14ac:dyDescent="0.25">
      <c r="B123" s="57" t="s">
        <v>30</v>
      </c>
      <c r="C123" s="84"/>
      <c r="D123" s="233"/>
      <c r="E123" s="86"/>
      <c r="F123" s="87"/>
      <c r="G123" s="88"/>
      <c r="H123" s="89"/>
      <c r="I123" s="86"/>
      <c r="J123" s="90"/>
      <c r="K123" s="88"/>
      <c r="L123"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4" fitToHeight="0" orientation="landscape" r:id="rId1"/>
  <headerFooter scaleWithDoc="0" alignWithMargins="0">
    <oddHeader xml:space="preserve">&amp;L&amp;"Arial,Negrita Cursiva"&amp;11C.C.T.  746/17- VIGENCIA:  01/07/2026
A 30/11/2026
&amp;C&amp;"Tahoma,Normal"&amp;14CAPITULO &amp;A&amp;R&amp;"Arial,Negrita Cursiva"&amp;11F.O.N.I.V.A.
</oddHeader>
    <oddFooter>&amp;R&amp;"Arial,Cursiva"Hoja Nº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N76"/>
  <sheetViews>
    <sheetView zoomScaleNormal="100" zoomScaleSheetLayoutView="75" workbookViewId="0">
      <selection sqref="A1:L76"/>
    </sheetView>
  </sheetViews>
  <sheetFormatPr baseColWidth="10" defaultColWidth="11.44140625" defaultRowHeight="10.199999999999999" x14ac:dyDescent="0.2"/>
  <cols>
    <col min="1" max="1" width="4.6640625" style="27" customWidth="1"/>
    <col min="2" max="2" width="140.33203125" style="28" bestFit="1" customWidth="1"/>
    <col min="3" max="4" width="13.5546875" style="43" customWidth="1"/>
    <col min="5" max="5" width="11.6640625" style="31" customWidth="1"/>
    <col min="6" max="6" width="11.6640625" style="32" customWidth="1"/>
    <col min="7" max="7" width="10" style="32" bestFit="1" customWidth="1"/>
    <col min="8" max="12" width="10" style="40" customWidth="1"/>
    <col min="13" max="13" width="11.44140625" style="29"/>
    <col min="14" max="14" width="0" style="28" hidden="1" customWidth="1"/>
    <col min="15" max="16384" width="11.44140625" style="28"/>
  </cols>
  <sheetData>
    <row r="1" spans="1:14"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N1" s="28" t="s">
        <v>1369</v>
      </c>
    </row>
    <row r="2" spans="1:14" ht="24.75" customHeight="1" x14ac:dyDescent="0.2">
      <c r="A2" s="189"/>
      <c r="B2" s="80"/>
      <c r="C2" s="296" t="s">
        <v>1375</v>
      </c>
      <c r="D2" s="297"/>
      <c r="E2" s="299" t="s">
        <v>1376</v>
      </c>
      <c r="F2" s="299"/>
      <c r="G2" s="296" t="s">
        <v>1377</v>
      </c>
      <c r="H2" s="297"/>
      <c r="I2" s="299" t="s">
        <v>1378</v>
      </c>
      <c r="J2" s="299"/>
      <c r="K2" s="300" t="s">
        <v>1379</v>
      </c>
      <c r="L2" s="301"/>
      <c r="N2" s="28" t="s">
        <v>1379</v>
      </c>
    </row>
    <row r="3" spans="1:14"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N3" s="28" t="s">
        <v>862</v>
      </c>
    </row>
    <row r="4" spans="1:14" ht="13.2" x14ac:dyDescent="0.25">
      <c r="A4" s="1"/>
      <c r="B4" s="1" t="s">
        <v>662</v>
      </c>
      <c r="C4" s="84"/>
      <c r="D4" s="85"/>
      <c r="E4" s="86"/>
      <c r="F4" s="87"/>
      <c r="G4" s="88"/>
      <c r="H4" s="89"/>
      <c r="I4" s="87"/>
      <c r="J4" s="87"/>
      <c r="K4" s="244"/>
      <c r="L4" s="89"/>
    </row>
    <row r="5" spans="1:14" ht="13.2" x14ac:dyDescent="0.25">
      <c r="A5" s="4" t="s">
        <v>1285</v>
      </c>
      <c r="B5" s="103" t="s">
        <v>630</v>
      </c>
      <c r="C5" s="234">
        <f>N5*1.055</f>
        <v>30758.189314337866</v>
      </c>
      <c r="D5" s="93">
        <f>C5/8</f>
        <v>3844.7736642922332</v>
      </c>
      <c r="E5" s="235">
        <f>C5*1.02</f>
        <v>31373.353100624623</v>
      </c>
      <c r="F5" s="95">
        <f>E5/8</f>
        <v>3921.6691375780779</v>
      </c>
      <c r="G5" s="96">
        <f>E5*1.02</f>
        <v>32000.820162637116</v>
      </c>
      <c r="H5" s="93">
        <f>G5/8</f>
        <v>4000.1025203296394</v>
      </c>
      <c r="I5" s="94">
        <f>G5*1.017</f>
        <v>32544.834105401944</v>
      </c>
      <c r="J5" s="95">
        <f>I5/8</f>
        <v>4068.104263175243</v>
      </c>
      <c r="K5" s="96">
        <f>I5*1.015</f>
        <v>33033.006616982973</v>
      </c>
      <c r="L5" s="93">
        <f>K5/8</f>
        <v>4129.1258271228717</v>
      </c>
      <c r="N5" s="28">
        <v>29154.681814538264</v>
      </c>
    </row>
    <row r="6" spans="1:14" ht="13.2" x14ac:dyDescent="0.25">
      <c r="A6" s="245" t="s">
        <v>1267</v>
      </c>
      <c r="B6" s="246" t="s">
        <v>1298</v>
      </c>
      <c r="C6" s="236"/>
      <c r="D6" s="247"/>
      <c r="E6" s="238"/>
      <c r="F6" s="239"/>
      <c r="G6" s="100"/>
      <c r="H6" s="101"/>
      <c r="I6" s="99"/>
      <c r="J6" s="99"/>
      <c r="K6" s="248"/>
      <c r="L6" s="101"/>
    </row>
    <row r="7" spans="1:14" ht="13.2" x14ac:dyDescent="0.25">
      <c r="A7" s="245" t="s">
        <v>1267</v>
      </c>
      <c r="B7" s="246" t="s">
        <v>1299</v>
      </c>
      <c r="C7" s="236"/>
      <c r="D7" s="247"/>
      <c r="E7" s="238"/>
      <c r="F7" s="239"/>
      <c r="G7" s="100"/>
      <c r="H7" s="101"/>
      <c r="I7" s="99"/>
      <c r="J7" s="99"/>
      <c r="K7" s="248"/>
      <c r="L7" s="101"/>
    </row>
    <row r="8" spans="1:14" ht="13.2" x14ac:dyDescent="0.25">
      <c r="A8" s="245" t="s">
        <v>1267</v>
      </c>
      <c r="B8" s="246" t="s">
        <v>737</v>
      </c>
      <c r="C8" s="236"/>
      <c r="D8" s="247"/>
      <c r="E8" s="238"/>
      <c r="F8" s="239"/>
      <c r="G8" s="100"/>
      <c r="H8" s="101"/>
      <c r="I8" s="99"/>
      <c r="J8" s="99"/>
      <c r="K8" s="248"/>
      <c r="L8" s="101"/>
    </row>
    <row r="9" spans="1:14" ht="13.2" x14ac:dyDescent="0.25">
      <c r="A9" s="245" t="s">
        <v>1267</v>
      </c>
      <c r="B9" s="246" t="s">
        <v>738</v>
      </c>
      <c r="C9" s="236"/>
      <c r="D9" s="247"/>
      <c r="E9" s="238"/>
      <c r="F9" s="239"/>
      <c r="G9" s="100"/>
      <c r="H9" s="101"/>
      <c r="I9" s="99"/>
      <c r="J9" s="99"/>
      <c r="K9" s="248"/>
      <c r="L9" s="101"/>
    </row>
    <row r="10" spans="1:14" ht="13.2" x14ac:dyDescent="0.25">
      <c r="A10" s="245" t="s">
        <v>1267</v>
      </c>
      <c r="B10" s="246" t="s">
        <v>739</v>
      </c>
      <c r="C10" s="236"/>
      <c r="D10" s="247"/>
      <c r="E10" s="238"/>
      <c r="F10" s="239"/>
      <c r="G10" s="100"/>
      <c r="H10" s="101"/>
      <c r="I10" s="99"/>
      <c r="J10" s="99"/>
      <c r="K10" s="248"/>
      <c r="L10" s="101"/>
    </row>
    <row r="11" spans="1:14" ht="13.2" x14ac:dyDescent="0.25">
      <c r="A11" s="245" t="s">
        <v>1267</v>
      </c>
      <c r="B11" s="246" t="s">
        <v>740</v>
      </c>
      <c r="C11" s="236"/>
      <c r="D11" s="247"/>
      <c r="E11" s="238"/>
      <c r="F11" s="239"/>
      <c r="G11" s="100"/>
      <c r="H11" s="101"/>
      <c r="I11" s="99"/>
      <c r="J11" s="99"/>
      <c r="K11" s="248"/>
      <c r="L11" s="101"/>
    </row>
    <row r="12" spans="1:14" ht="13.2" x14ac:dyDescent="0.25">
      <c r="A12" s="245" t="s">
        <v>1267</v>
      </c>
      <c r="B12" s="246" t="s">
        <v>741</v>
      </c>
      <c r="C12" s="236"/>
      <c r="D12" s="247"/>
      <c r="E12" s="238"/>
      <c r="F12" s="239"/>
      <c r="G12" s="100"/>
      <c r="H12" s="101"/>
      <c r="I12" s="99"/>
      <c r="J12" s="99"/>
      <c r="K12" s="248"/>
      <c r="L12" s="101"/>
    </row>
    <row r="13" spans="1:14" ht="13.2" x14ac:dyDescent="0.25">
      <c r="A13" s="245" t="s">
        <v>1267</v>
      </c>
      <c r="B13" s="246" t="s">
        <v>742</v>
      </c>
      <c r="C13" s="236"/>
      <c r="D13" s="247"/>
      <c r="E13" s="238"/>
      <c r="F13" s="239"/>
      <c r="G13" s="100"/>
      <c r="H13" s="101"/>
      <c r="I13" s="99"/>
      <c r="J13" s="99"/>
      <c r="K13" s="248"/>
      <c r="L13" s="101"/>
    </row>
    <row r="14" spans="1:14" ht="13.2" x14ac:dyDescent="0.25">
      <c r="A14" s="4" t="s">
        <v>1286</v>
      </c>
      <c r="B14" s="103" t="s">
        <v>913</v>
      </c>
      <c r="C14" s="234">
        <f t="shared" ref="C14:C67" si="0">N14*1.055</f>
        <v>28315.138423537363</v>
      </c>
      <c r="D14" s="93">
        <f>C14/8</f>
        <v>3539.3923029421703</v>
      </c>
      <c r="E14" s="235">
        <f>C14*1.02</f>
        <v>28881.441192008111</v>
      </c>
      <c r="F14" s="95">
        <f>E14/8</f>
        <v>3610.1801490010139</v>
      </c>
      <c r="G14" s="96">
        <f t="shared" ref="G14" si="1">E14*1.02</f>
        <v>29459.070015848272</v>
      </c>
      <c r="H14" s="93">
        <f>G14/8</f>
        <v>3682.383751981034</v>
      </c>
      <c r="I14" s="94">
        <f t="shared" ref="I14:I67" si="2">G14*1.017</f>
        <v>29959.874206117689</v>
      </c>
      <c r="J14" s="95">
        <f>I14/8</f>
        <v>3744.9842757647111</v>
      </c>
      <c r="K14" s="96">
        <f t="shared" ref="K14:K67" si="3">I14*1.015</f>
        <v>30409.272319209453</v>
      </c>
      <c r="L14" s="93">
        <f>K14/8</f>
        <v>3801.1590399011816</v>
      </c>
      <c r="N14" s="28">
        <v>26838.993766386127</v>
      </c>
    </row>
    <row r="15" spans="1:14" ht="13.2" x14ac:dyDescent="0.25">
      <c r="A15" s="245" t="s">
        <v>1267</v>
      </c>
      <c r="B15" s="246" t="s">
        <v>1298</v>
      </c>
      <c r="C15" s="236"/>
      <c r="D15" s="247"/>
      <c r="E15" s="238"/>
      <c r="F15" s="239"/>
      <c r="G15" s="100"/>
      <c r="H15" s="101"/>
      <c r="I15" s="99"/>
      <c r="J15" s="99"/>
      <c r="K15" s="248"/>
      <c r="L15" s="101"/>
    </row>
    <row r="16" spans="1:14" ht="13.2" x14ac:dyDescent="0.25">
      <c r="A16" s="245" t="s">
        <v>1267</v>
      </c>
      <c r="B16" s="246" t="s">
        <v>1299</v>
      </c>
      <c r="C16" s="236"/>
      <c r="D16" s="247"/>
      <c r="E16" s="238"/>
      <c r="F16" s="239"/>
      <c r="G16" s="100"/>
      <c r="H16" s="101"/>
      <c r="I16" s="99"/>
      <c r="J16" s="99"/>
      <c r="K16" s="248"/>
      <c r="L16" s="101"/>
    </row>
    <row r="17" spans="1:14" ht="13.2" x14ac:dyDescent="0.25">
      <c r="A17" s="245" t="s">
        <v>1267</v>
      </c>
      <c r="B17" s="246" t="s">
        <v>743</v>
      </c>
      <c r="C17" s="236"/>
      <c r="D17" s="247"/>
      <c r="E17" s="238"/>
      <c r="F17" s="239"/>
      <c r="G17" s="100"/>
      <c r="H17" s="101"/>
      <c r="I17" s="99"/>
      <c r="J17" s="99"/>
      <c r="K17" s="248"/>
      <c r="L17" s="101"/>
    </row>
    <row r="18" spans="1:14" ht="13.2" x14ac:dyDescent="0.25">
      <c r="A18" s="245" t="s">
        <v>1267</v>
      </c>
      <c r="B18" s="246" t="s">
        <v>744</v>
      </c>
      <c r="C18" s="236"/>
      <c r="D18" s="247"/>
      <c r="E18" s="238"/>
      <c r="F18" s="239"/>
      <c r="G18" s="100"/>
      <c r="H18" s="101"/>
      <c r="I18" s="99"/>
      <c r="J18" s="99"/>
      <c r="K18" s="248"/>
      <c r="L18" s="101"/>
    </row>
    <row r="19" spans="1:14" ht="13.2" x14ac:dyDescent="0.25">
      <c r="A19" s="245" t="s">
        <v>1267</v>
      </c>
      <c r="B19" s="246" t="s">
        <v>745</v>
      </c>
      <c r="C19" s="236"/>
      <c r="D19" s="247"/>
      <c r="E19" s="238"/>
      <c r="F19" s="239"/>
      <c r="G19" s="100"/>
      <c r="H19" s="101"/>
      <c r="I19" s="99"/>
      <c r="J19" s="99"/>
      <c r="K19" s="248"/>
      <c r="L19" s="101"/>
    </row>
    <row r="20" spans="1:14" ht="13.2" x14ac:dyDescent="0.25">
      <c r="A20" s="245" t="s">
        <v>1267</v>
      </c>
      <c r="B20" s="246" t="s">
        <v>746</v>
      </c>
      <c r="C20" s="236"/>
      <c r="D20" s="247"/>
      <c r="E20" s="238"/>
      <c r="F20" s="239"/>
      <c r="G20" s="100"/>
      <c r="H20" s="101"/>
      <c r="I20" s="99"/>
      <c r="J20" s="99"/>
      <c r="K20" s="248"/>
      <c r="L20" s="101"/>
    </row>
    <row r="21" spans="1:14" ht="13.2" x14ac:dyDescent="0.25">
      <c r="A21" s="245" t="s">
        <v>1267</v>
      </c>
      <c r="B21" s="246" t="s">
        <v>747</v>
      </c>
      <c r="C21" s="236"/>
      <c r="D21" s="247"/>
      <c r="E21" s="238"/>
      <c r="F21" s="239"/>
      <c r="G21" s="100"/>
      <c r="H21" s="101"/>
      <c r="I21" s="99"/>
      <c r="J21" s="99"/>
      <c r="K21" s="248"/>
      <c r="L21" s="101"/>
    </row>
    <row r="22" spans="1:14" ht="13.2" x14ac:dyDescent="0.25">
      <c r="A22" s="245" t="s">
        <v>1267</v>
      </c>
      <c r="B22" s="246" t="s">
        <v>748</v>
      </c>
      <c r="C22" s="236"/>
      <c r="D22" s="247"/>
      <c r="E22" s="238"/>
      <c r="F22" s="239"/>
      <c r="G22" s="100"/>
      <c r="H22" s="101"/>
      <c r="I22" s="99"/>
      <c r="J22" s="99"/>
      <c r="K22" s="248"/>
      <c r="L22" s="101"/>
    </row>
    <row r="23" spans="1:14" ht="13.2" x14ac:dyDescent="0.25">
      <c r="A23" s="245" t="s">
        <v>1267</v>
      </c>
      <c r="B23" s="246" t="s">
        <v>749</v>
      </c>
      <c r="C23" s="236"/>
      <c r="D23" s="247"/>
      <c r="E23" s="238"/>
      <c r="F23" s="239"/>
      <c r="G23" s="100"/>
      <c r="H23" s="101"/>
      <c r="I23" s="99"/>
      <c r="J23" s="99"/>
      <c r="K23" s="248"/>
      <c r="L23" s="101"/>
    </row>
    <row r="24" spans="1:14" ht="13.2" x14ac:dyDescent="0.25">
      <c r="A24" s="245" t="s">
        <v>1267</v>
      </c>
      <c r="B24" s="246" t="s">
        <v>750</v>
      </c>
      <c r="C24" s="236"/>
      <c r="D24" s="247"/>
      <c r="E24" s="238"/>
      <c r="F24" s="239"/>
      <c r="G24" s="100"/>
      <c r="H24" s="101"/>
      <c r="I24" s="99"/>
      <c r="J24" s="99"/>
      <c r="K24" s="248"/>
      <c r="L24" s="101"/>
    </row>
    <row r="25" spans="1:14" ht="13.2" x14ac:dyDescent="0.25">
      <c r="A25" s="4" t="s">
        <v>1287</v>
      </c>
      <c r="B25" s="103" t="s">
        <v>915</v>
      </c>
      <c r="C25" s="234">
        <f>N25*1.055</f>
        <v>26760.103854718909</v>
      </c>
      <c r="D25" s="93">
        <f>C25/8</f>
        <v>3345.0129818398636</v>
      </c>
      <c r="E25" s="235">
        <f>C25*1.02</f>
        <v>27295.305931813287</v>
      </c>
      <c r="F25" s="95">
        <f>E25/8</f>
        <v>3411.9132414766609</v>
      </c>
      <c r="G25" s="96">
        <f>E25*1.02</f>
        <v>27841.212050449554</v>
      </c>
      <c r="H25" s="93">
        <f>G25/8</f>
        <v>3480.1515063061943</v>
      </c>
      <c r="I25" s="94">
        <f>G25*1.017</f>
        <v>28314.512655307193</v>
      </c>
      <c r="J25" s="95">
        <f>I25/8</f>
        <v>3539.3140819133991</v>
      </c>
      <c r="K25" s="96">
        <f>I25*1.015</f>
        <v>28739.230345136799</v>
      </c>
      <c r="L25" s="93">
        <f>K25/8</f>
        <v>3592.4037931420999</v>
      </c>
      <c r="N25" s="28">
        <v>25365.027350444467</v>
      </c>
    </row>
    <row r="26" spans="1:14" ht="13.2" x14ac:dyDescent="0.25">
      <c r="A26" s="245" t="s">
        <v>1267</v>
      </c>
      <c r="B26" s="246" t="s">
        <v>1298</v>
      </c>
      <c r="C26" s="236"/>
      <c r="D26" s="247"/>
      <c r="E26" s="238"/>
      <c r="F26" s="239"/>
      <c r="G26" s="100"/>
      <c r="H26" s="101"/>
      <c r="I26" s="99"/>
      <c r="J26" s="99"/>
      <c r="K26" s="248"/>
      <c r="L26" s="101"/>
    </row>
    <row r="27" spans="1:14" ht="13.2" x14ac:dyDescent="0.25">
      <c r="A27" s="245" t="s">
        <v>1267</v>
      </c>
      <c r="B27" s="246" t="s">
        <v>1299</v>
      </c>
      <c r="C27" s="236"/>
      <c r="D27" s="247"/>
      <c r="E27" s="238"/>
      <c r="F27" s="239"/>
      <c r="G27" s="100"/>
      <c r="H27" s="101"/>
      <c r="I27" s="99"/>
      <c r="J27" s="99"/>
      <c r="K27" s="248"/>
      <c r="L27" s="101"/>
    </row>
    <row r="28" spans="1:14" ht="13.2" x14ac:dyDescent="0.25">
      <c r="A28" s="245" t="s">
        <v>1267</v>
      </c>
      <c r="B28" s="246" t="s">
        <v>751</v>
      </c>
      <c r="C28" s="236"/>
      <c r="D28" s="247"/>
      <c r="E28" s="238"/>
      <c r="F28" s="239"/>
      <c r="G28" s="100"/>
      <c r="H28" s="101"/>
      <c r="I28" s="99"/>
      <c r="J28" s="99"/>
      <c r="K28" s="248"/>
      <c r="L28" s="101"/>
    </row>
    <row r="29" spans="1:14" ht="13.2" x14ac:dyDescent="0.25">
      <c r="A29" s="245" t="s">
        <v>1267</v>
      </c>
      <c r="B29" s="246" t="s">
        <v>752</v>
      </c>
      <c r="C29" s="236"/>
      <c r="D29" s="247"/>
      <c r="E29" s="238"/>
      <c r="F29" s="239"/>
      <c r="G29" s="100"/>
      <c r="H29" s="101"/>
      <c r="I29" s="99"/>
      <c r="J29" s="99"/>
      <c r="K29" s="248"/>
      <c r="L29" s="101"/>
    </row>
    <row r="30" spans="1:14" ht="13.2" x14ac:dyDescent="0.25">
      <c r="A30" s="245" t="s">
        <v>1267</v>
      </c>
      <c r="B30" s="246" t="s">
        <v>753</v>
      </c>
      <c r="C30" s="236"/>
      <c r="D30" s="247"/>
      <c r="E30" s="238"/>
      <c r="F30" s="239"/>
      <c r="G30" s="100"/>
      <c r="H30" s="101"/>
      <c r="I30" s="99"/>
      <c r="J30" s="99"/>
      <c r="K30" s="248"/>
      <c r="L30" s="101"/>
    </row>
    <row r="31" spans="1:14" ht="13.2" x14ac:dyDescent="0.25">
      <c r="A31" s="245" t="s">
        <v>1267</v>
      </c>
      <c r="B31" s="246" t="s">
        <v>754</v>
      </c>
      <c r="C31" s="236"/>
      <c r="D31" s="247"/>
      <c r="E31" s="238"/>
      <c r="F31" s="239"/>
      <c r="G31" s="100"/>
      <c r="H31" s="101"/>
      <c r="I31" s="99"/>
      <c r="J31" s="99"/>
      <c r="K31" s="248"/>
      <c r="L31" s="101"/>
    </row>
    <row r="32" spans="1:14" ht="13.2" x14ac:dyDescent="0.25">
      <c r="A32" s="1"/>
      <c r="B32" s="1" t="s">
        <v>663</v>
      </c>
      <c r="C32" s="236"/>
      <c r="D32" s="247"/>
      <c r="E32" s="238"/>
      <c r="F32" s="239"/>
      <c r="G32" s="100"/>
      <c r="H32" s="101"/>
      <c r="I32" s="99"/>
      <c r="J32" s="99"/>
      <c r="K32" s="248"/>
      <c r="L32" s="101"/>
    </row>
    <row r="33" spans="1:14" ht="13.2" x14ac:dyDescent="0.25">
      <c r="A33" s="4" t="s">
        <v>1288</v>
      </c>
      <c r="B33" s="103" t="s">
        <v>1294</v>
      </c>
      <c r="C33" s="234">
        <f t="shared" si="0"/>
        <v>28240.250073197654</v>
      </c>
      <c r="D33" s="93">
        <f>C33/8</f>
        <v>3530.0312591497068</v>
      </c>
      <c r="E33" s="235">
        <f>C33*1.02</f>
        <v>28805.055074661606</v>
      </c>
      <c r="F33" s="95">
        <f>E33/8</f>
        <v>3600.6318843327008</v>
      </c>
      <c r="G33" s="96">
        <f t="shared" ref="G33" si="4">E33*1.02</f>
        <v>29381.15617615484</v>
      </c>
      <c r="H33" s="93">
        <f>G33/8</f>
        <v>3672.644522019355</v>
      </c>
      <c r="I33" s="94">
        <f t="shared" si="2"/>
        <v>29880.63583114947</v>
      </c>
      <c r="J33" s="95">
        <f>I33/8</f>
        <v>3735.0794788936837</v>
      </c>
      <c r="K33" s="96">
        <f t="shared" si="3"/>
        <v>30328.845368616709</v>
      </c>
      <c r="L33" s="93">
        <f>K33/8</f>
        <v>3791.1056710770886</v>
      </c>
      <c r="N33" s="28">
        <v>26768.009548054652</v>
      </c>
    </row>
    <row r="34" spans="1:14" ht="13.2" x14ac:dyDescent="0.25">
      <c r="A34" s="245" t="s">
        <v>1267</v>
      </c>
      <c r="B34" s="246" t="s">
        <v>1298</v>
      </c>
      <c r="C34" s="236"/>
      <c r="D34" s="247"/>
      <c r="E34" s="238"/>
      <c r="F34" s="239"/>
      <c r="G34" s="100"/>
      <c r="H34" s="101"/>
      <c r="I34" s="99"/>
      <c r="J34" s="99"/>
      <c r="K34" s="248"/>
      <c r="L34" s="101"/>
    </row>
    <row r="35" spans="1:14" ht="13.2" x14ac:dyDescent="0.25">
      <c r="A35" s="245" t="s">
        <v>1267</v>
      </c>
      <c r="B35" s="246" t="s">
        <v>1299</v>
      </c>
      <c r="C35" s="236"/>
      <c r="D35" s="247"/>
      <c r="E35" s="238"/>
      <c r="F35" s="239"/>
      <c r="G35" s="100"/>
      <c r="H35" s="101"/>
      <c r="I35" s="99"/>
      <c r="J35" s="99"/>
      <c r="K35" s="248"/>
      <c r="L35" s="101"/>
    </row>
    <row r="36" spans="1:14" ht="13.2" x14ac:dyDescent="0.25">
      <c r="A36" s="245" t="s">
        <v>1267</v>
      </c>
      <c r="B36" s="246" t="s">
        <v>755</v>
      </c>
      <c r="C36" s="236"/>
      <c r="D36" s="247"/>
      <c r="E36" s="238"/>
      <c r="F36" s="239"/>
      <c r="G36" s="100"/>
      <c r="H36" s="101"/>
      <c r="I36" s="99"/>
      <c r="J36" s="99"/>
      <c r="K36" s="248"/>
      <c r="L36" s="101"/>
    </row>
    <row r="37" spans="1:14" ht="13.2" x14ac:dyDescent="0.25">
      <c r="A37" s="245"/>
      <c r="B37" s="249" t="s">
        <v>345</v>
      </c>
      <c r="C37" s="236"/>
      <c r="D37" s="247"/>
      <c r="E37" s="238"/>
      <c r="F37" s="239"/>
      <c r="G37" s="100"/>
      <c r="H37" s="101"/>
      <c r="I37" s="99"/>
      <c r="J37" s="99"/>
      <c r="K37" s="248"/>
      <c r="L37" s="101"/>
    </row>
    <row r="38" spans="1:14" ht="13.2" x14ac:dyDescent="0.25">
      <c r="A38" s="245"/>
      <c r="B38" s="246" t="s">
        <v>219</v>
      </c>
      <c r="C38" s="236"/>
      <c r="D38" s="247"/>
      <c r="E38" s="238"/>
      <c r="F38" s="239"/>
      <c r="G38" s="100"/>
      <c r="H38" s="101"/>
      <c r="I38" s="99"/>
      <c r="J38" s="99"/>
      <c r="K38" s="248"/>
      <c r="L38" s="101"/>
    </row>
    <row r="39" spans="1:14" ht="13.2" x14ac:dyDescent="0.25">
      <c r="A39" s="245" t="s">
        <v>1267</v>
      </c>
      <c r="B39" s="246" t="s">
        <v>756</v>
      </c>
      <c r="C39" s="236"/>
      <c r="D39" s="247"/>
      <c r="E39" s="238"/>
      <c r="F39" s="239"/>
      <c r="G39" s="100"/>
      <c r="H39" s="101"/>
      <c r="I39" s="99"/>
      <c r="J39" s="99"/>
      <c r="K39" s="248"/>
      <c r="L39" s="101"/>
    </row>
    <row r="40" spans="1:14" ht="13.2" x14ac:dyDescent="0.25">
      <c r="A40" s="245" t="s">
        <v>1267</v>
      </c>
      <c r="B40" s="246" t="s">
        <v>757</v>
      </c>
      <c r="C40" s="236"/>
      <c r="D40" s="247"/>
      <c r="E40" s="238"/>
      <c r="F40" s="239"/>
      <c r="G40" s="100"/>
      <c r="H40" s="101"/>
      <c r="I40" s="99"/>
      <c r="J40" s="99"/>
      <c r="K40" s="248"/>
      <c r="L40" s="101"/>
    </row>
    <row r="41" spans="1:14" ht="13.2" x14ac:dyDescent="0.25">
      <c r="A41" s="245" t="s">
        <v>1267</v>
      </c>
      <c r="B41" s="246" t="s">
        <v>758</v>
      </c>
      <c r="C41" s="236"/>
      <c r="D41" s="247"/>
      <c r="E41" s="238"/>
      <c r="F41" s="239"/>
      <c r="G41" s="100"/>
      <c r="H41" s="101"/>
      <c r="I41" s="99"/>
      <c r="J41" s="99"/>
      <c r="K41" s="248"/>
      <c r="L41" s="101"/>
    </row>
    <row r="42" spans="1:14" ht="13.2" x14ac:dyDescent="0.25">
      <c r="A42" s="245" t="s">
        <v>1267</v>
      </c>
      <c r="B42" s="246" t="s">
        <v>759</v>
      </c>
      <c r="C42" s="236"/>
      <c r="D42" s="247"/>
      <c r="E42" s="238"/>
      <c r="F42" s="239"/>
      <c r="G42" s="100"/>
      <c r="H42" s="101"/>
      <c r="I42" s="99"/>
      <c r="J42" s="99"/>
      <c r="K42" s="248"/>
      <c r="L42" s="101"/>
    </row>
    <row r="43" spans="1:14" ht="13.2" x14ac:dyDescent="0.25">
      <c r="A43" s="245" t="s">
        <v>1267</v>
      </c>
      <c r="B43" s="246" t="s">
        <v>760</v>
      </c>
      <c r="C43" s="236"/>
      <c r="D43" s="247"/>
      <c r="E43" s="238"/>
      <c r="F43" s="239"/>
      <c r="G43" s="100"/>
      <c r="H43" s="101"/>
      <c r="I43" s="99"/>
      <c r="J43" s="99"/>
      <c r="K43" s="248"/>
      <c r="L43" s="101"/>
    </row>
    <row r="44" spans="1:14" ht="13.2" x14ac:dyDescent="0.25">
      <c r="A44" s="245"/>
      <c r="B44" s="1" t="s">
        <v>664</v>
      </c>
      <c r="C44" s="236"/>
      <c r="D44" s="247"/>
      <c r="E44" s="238"/>
      <c r="F44" s="239"/>
      <c r="G44" s="100"/>
      <c r="H44" s="101"/>
      <c r="I44" s="99"/>
      <c r="J44" s="99"/>
      <c r="K44" s="248"/>
      <c r="L44" s="101"/>
    </row>
    <row r="45" spans="1:14" ht="13.2" x14ac:dyDescent="0.25">
      <c r="A45" s="4" t="s">
        <v>1289</v>
      </c>
      <c r="B45" s="103" t="s">
        <v>1295</v>
      </c>
      <c r="C45" s="234">
        <f t="shared" si="0"/>
        <v>26760.103854718909</v>
      </c>
      <c r="D45" s="93">
        <f>C45/8</f>
        <v>3345.0129818398636</v>
      </c>
      <c r="E45" s="235">
        <f>C45*1.02</f>
        <v>27295.305931813287</v>
      </c>
      <c r="F45" s="95">
        <f>E45/8</f>
        <v>3411.9132414766609</v>
      </c>
      <c r="G45" s="96">
        <f t="shared" ref="G45" si="5">E45*1.02</f>
        <v>27841.212050449554</v>
      </c>
      <c r="H45" s="93">
        <f>G45/8</f>
        <v>3480.1515063061943</v>
      </c>
      <c r="I45" s="94">
        <f t="shared" si="2"/>
        <v>28314.512655307193</v>
      </c>
      <c r="J45" s="95">
        <f>I45/8</f>
        <v>3539.3140819133991</v>
      </c>
      <c r="K45" s="96">
        <f t="shared" si="3"/>
        <v>28739.230345136799</v>
      </c>
      <c r="L45" s="93">
        <f>K45/8</f>
        <v>3592.4037931420999</v>
      </c>
      <c r="N45" s="28">
        <v>25365.027350444467</v>
      </c>
    </row>
    <row r="46" spans="1:14" ht="13.2" x14ac:dyDescent="0.25">
      <c r="A46" s="245" t="s">
        <v>1267</v>
      </c>
      <c r="B46" s="246" t="s">
        <v>1298</v>
      </c>
      <c r="C46" s="236"/>
      <c r="D46" s="247"/>
      <c r="E46" s="238"/>
      <c r="F46" s="239"/>
      <c r="G46" s="100"/>
      <c r="H46" s="101"/>
      <c r="I46" s="99"/>
      <c r="J46" s="99"/>
      <c r="K46" s="248"/>
      <c r="L46" s="101"/>
    </row>
    <row r="47" spans="1:14" ht="13.2" x14ac:dyDescent="0.25">
      <c r="A47" s="245" t="s">
        <v>1267</v>
      </c>
      <c r="B47" s="246" t="s">
        <v>1299</v>
      </c>
      <c r="C47" s="236"/>
      <c r="D47" s="247"/>
      <c r="E47" s="238"/>
      <c r="F47" s="239"/>
      <c r="G47" s="100"/>
      <c r="H47" s="101"/>
      <c r="I47" s="99"/>
      <c r="J47" s="99"/>
      <c r="K47" s="248"/>
      <c r="L47" s="101"/>
    </row>
    <row r="48" spans="1:14" ht="13.2" x14ac:dyDescent="0.25">
      <c r="A48" s="3"/>
      <c r="B48" s="246" t="s">
        <v>761</v>
      </c>
      <c r="C48" s="236"/>
      <c r="D48" s="247"/>
      <c r="E48" s="238"/>
      <c r="F48" s="239"/>
      <c r="G48" s="100"/>
      <c r="H48" s="101"/>
      <c r="I48" s="99"/>
      <c r="J48" s="99"/>
      <c r="K48" s="248"/>
      <c r="L48" s="101"/>
    </row>
    <row r="49" spans="1:14" ht="13.2" x14ac:dyDescent="0.25">
      <c r="A49" s="245" t="s">
        <v>1267</v>
      </c>
      <c r="B49" s="246" t="s">
        <v>762</v>
      </c>
      <c r="C49" s="236"/>
      <c r="D49" s="247"/>
      <c r="E49" s="238"/>
      <c r="F49" s="239"/>
      <c r="G49" s="100"/>
      <c r="H49" s="101"/>
      <c r="I49" s="99"/>
      <c r="J49" s="99"/>
      <c r="K49" s="248"/>
      <c r="L49" s="101"/>
    </row>
    <row r="50" spans="1:14" ht="13.2" x14ac:dyDescent="0.25">
      <c r="A50" s="245" t="s">
        <v>1267</v>
      </c>
      <c r="B50" s="246" t="s">
        <v>763</v>
      </c>
      <c r="C50" s="236"/>
      <c r="D50" s="247"/>
      <c r="E50" s="238"/>
      <c r="F50" s="239"/>
      <c r="G50" s="100"/>
      <c r="H50" s="101"/>
      <c r="I50" s="99"/>
      <c r="J50" s="99"/>
      <c r="K50" s="248"/>
      <c r="L50" s="101"/>
    </row>
    <row r="51" spans="1:14" ht="13.2" x14ac:dyDescent="0.25">
      <c r="A51" s="245" t="s">
        <v>1267</v>
      </c>
      <c r="B51" s="246" t="s">
        <v>764</v>
      </c>
      <c r="C51" s="236"/>
      <c r="D51" s="247"/>
      <c r="E51" s="238"/>
      <c r="F51" s="239"/>
      <c r="G51" s="100"/>
      <c r="H51" s="101"/>
      <c r="I51" s="99"/>
      <c r="J51" s="99"/>
      <c r="K51" s="248"/>
      <c r="L51" s="101"/>
    </row>
    <row r="52" spans="1:14" ht="13.2" x14ac:dyDescent="0.25">
      <c r="A52" s="245" t="s">
        <v>1267</v>
      </c>
      <c r="B52" s="246" t="s">
        <v>765</v>
      </c>
      <c r="C52" s="236"/>
      <c r="D52" s="247"/>
      <c r="E52" s="238"/>
      <c r="F52" s="239"/>
      <c r="G52" s="100"/>
      <c r="H52" s="101"/>
      <c r="I52" s="99"/>
      <c r="J52" s="99"/>
      <c r="K52" s="248"/>
      <c r="L52" s="101"/>
    </row>
    <row r="53" spans="1:14" ht="13.2" x14ac:dyDescent="0.25">
      <c r="A53" s="245" t="s">
        <v>1267</v>
      </c>
      <c r="B53" s="246" t="s">
        <v>766</v>
      </c>
      <c r="C53" s="236"/>
      <c r="D53" s="247"/>
      <c r="E53" s="238"/>
      <c r="F53" s="239"/>
      <c r="G53" s="100"/>
      <c r="H53" s="101"/>
      <c r="I53" s="99"/>
      <c r="J53" s="99"/>
      <c r="K53" s="248"/>
      <c r="L53" s="101"/>
    </row>
    <row r="54" spans="1:14" ht="13.2" x14ac:dyDescent="0.25">
      <c r="A54" s="245" t="s">
        <v>1267</v>
      </c>
      <c r="B54" s="246" t="s">
        <v>767</v>
      </c>
      <c r="C54" s="236"/>
      <c r="D54" s="247"/>
      <c r="E54" s="238"/>
      <c r="F54" s="239"/>
      <c r="G54" s="100"/>
      <c r="H54" s="101"/>
      <c r="I54" s="99"/>
      <c r="J54" s="99"/>
      <c r="K54" s="248"/>
      <c r="L54" s="101"/>
    </row>
    <row r="55" spans="1:14" ht="13.2" x14ac:dyDescent="0.25">
      <c r="A55" s="245" t="s">
        <v>1267</v>
      </c>
      <c r="B55" s="246" t="s">
        <v>768</v>
      </c>
      <c r="C55" s="236"/>
      <c r="D55" s="247"/>
      <c r="E55" s="238"/>
      <c r="F55" s="239"/>
      <c r="G55" s="100"/>
      <c r="H55" s="101"/>
      <c r="I55" s="99"/>
      <c r="J55" s="99"/>
      <c r="K55" s="248"/>
      <c r="L55" s="101"/>
    </row>
    <row r="56" spans="1:14" ht="13.2" x14ac:dyDescent="0.25">
      <c r="A56" s="245"/>
      <c r="B56" s="1" t="s">
        <v>665</v>
      </c>
      <c r="C56" s="236"/>
      <c r="D56" s="247"/>
      <c r="E56" s="238"/>
      <c r="F56" s="239"/>
      <c r="G56" s="100"/>
      <c r="H56" s="101"/>
      <c r="I56" s="99"/>
      <c r="J56" s="99"/>
      <c r="K56" s="248"/>
      <c r="L56" s="101"/>
    </row>
    <row r="57" spans="1:14" ht="13.2" x14ac:dyDescent="0.25">
      <c r="A57" s="4" t="s">
        <v>1290</v>
      </c>
      <c r="B57" s="103" t="s">
        <v>1001</v>
      </c>
      <c r="C57" s="234">
        <f t="shared" si="0"/>
        <v>30758.189314337866</v>
      </c>
      <c r="D57" s="93">
        <f>C57/8</f>
        <v>3844.7736642922332</v>
      </c>
      <c r="E57" s="235">
        <f>C57*1.02</f>
        <v>31373.353100624623</v>
      </c>
      <c r="F57" s="95">
        <f>E57/8</f>
        <v>3921.6691375780779</v>
      </c>
      <c r="G57" s="96">
        <f t="shared" ref="G57" si="6">E57*1.02</f>
        <v>32000.820162637116</v>
      </c>
      <c r="H57" s="93">
        <f>G57/8</f>
        <v>4000.1025203296394</v>
      </c>
      <c r="I57" s="94">
        <f t="shared" si="2"/>
        <v>32544.834105401944</v>
      </c>
      <c r="J57" s="95">
        <f>I57/8</f>
        <v>4068.104263175243</v>
      </c>
      <c r="K57" s="96">
        <f t="shared" si="3"/>
        <v>33033.006616982973</v>
      </c>
      <c r="L57" s="93">
        <f>K57/8</f>
        <v>4129.1258271228717</v>
      </c>
      <c r="N57" s="28">
        <v>29154.681814538264</v>
      </c>
    </row>
    <row r="58" spans="1:14" ht="13.2" x14ac:dyDescent="0.25">
      <c r="A58" s="245" t="s">
        <v>1267</v>
      </c>
      <c r="B58" s="246" t="s">
        <v>926</v>
      </c>
      <c r="C58" s="236"/>
      <c r="D58" s="247"/>
      <c r="E58" s="238"/>
      <c r="F58" s="239"/>
      <c r="G58" s="100"/>
      <c r="H58" s="101"/>
      <c r="I58" s="99"/>
      <c r="J58" s="99"/>
      <c r="K58" s="248"/>
      <c r="L58" s="101"/>
    </row>
    <row r="59" spans="1:14" ht="13.2" x14ac:dyDescent="0.25">
      <c r="A59" s="245"/>
      <c r="B59" s="1" t="s">
        <v>1266</v>
      </c>
      <c r="C59" s="236"/>
      <c r="D59" s="247"/>
      <c r="E59" s="238"/>
      <c r="F59" s="239"/>
      <c r="G59" s="100"/>
      <c r="H59" s="101"/>
      <c r="I59" s="99"/>
      <c r="J59" s="99"/>
      <c r="K59" s="248"/>
      <c r="L59" s="101"/>
    </row>
    <row r="60" spans="1:14" ht="13.2" x14ac:dyDescent="0.25">
      <c r="A60" s="4" t="s">
        <v>1291</v>
      </c>
      <c r="B60" s="103" t="s">
        <v>1296</v>
      </c>
      <c r="C60" s="234">
        <f t="shared" si="0"/>
        <v>26760.103854718909</v>
      </c>
      <c r="D60" s="93">
        <f>C60/8</f>
        <v>3345.0129818398636</v>
      </c>
      <c r="E60" s="235">
        <f>C60*1.02</f>
        <v>27295.305931813287</v>
      </c>
      <c r="F60" s="95">
        <f>E60/8</f>
        <v>3411.9132414766609</v>
      </c>
      <c r="G60" s="96">
        <f t="shared" ref="G60" si="7">E60*1.02</f>
        <v>27841.212050449554</v>
      </c>
      <c r="H60" s="93">
        <f>G60/8</f>
        <v>3480.1515063061943</v>
      </c>
      <c r="I60" s="94">
        <f t="shared" si="2"/>
        <v>28314.512655307193</v>
      </c>
      <c r="J60" s="95">
        <f>I60/8</f>
        <v>3539.3140819133991</v>
      </c>
      <c r="K60" s="96">
        <f t="shared" si="3"/>
        <v>28739.230345136799</v>
      </c>
      <c r="L60" s="93">
        <f>K60/8</f>
        <v>3592.4037931420999</v>
      </c>
      <c r="N60" s="28">
        <v>25365.027350444467</v>
      </c>
    </row>
    <row r="61" spans="1:14" ht="25.5" customHeight="1" x14ac:dyDescent="0.25">
      <c r="A61" s="245" t="s">
        <v>1267</v>
      </c>
      <c r="B61" s="249" t="s">
        <v>270</v>
      </c>
      <c r="C61" s="236"/>
      <c r="D61" s="247"/>
      <c r="E61" s="238"/>
      <c r="F61" s="239"/>
      <c r="G61" s="100"/>
      <c r="H61" s="101"/>
      <c r="I61" s="99"/>
      <c r="J61" s="99"/>
      <c r="K61" s="248"/>
      <c r="L61" s="101"/>
    </row>
    <row r="62" spans="1:14" ht="13.2" x14ac:dyDescent="0.25">
      <c r="A62" s="245" t="s">
        <v>1267</v>
      </c>
      <c r="B62" s="246" t="s">
        <v>1297</v>
      </c>
      <c r="C62" s="236"/>
      <c r="D62" s="247"/>
      <c r="E62" s="238"/>
      <c r="F62" s="239"/>
      <c r="G62" s="100"/>
      <c r="H62" s="101"/>
      <c r="I62" s="99"/>
      <c r="J62" s="99"/>
      <c r="K62" s="248"/>
      <c r="L62" s="101"/>
    </row>
    <row r="63" spans="1:14" ht="13.2" x14ac:dyDescent="0.25">
      <c r="A63" s="245"/>
      <c r="B63" s="1" t="s">
        <v>666</v>
      </c>
      <c r="C63" s="236"/>
      <c r="D63" s="247"/>
      <c r="E63" s="238"/>
      <c r="F63" s="239"/>
      <c r="G63" s="100"/>
      <c r="H63" s="101"/>
      <c r="I63" s="99"/>
      <c r="J63" s="99"/>
      <c r="K63" s="248"/>
      <c r="L63" s="101"/>
    </row>
    <row r="64" spans="1:14" ht="13.2" x14ac:dyDescent="0.25">
      <c r="A64" s="4" t="s">
        <v>1292</v>
      </c>
      <c r="B64" s="103" t="s">
        <v>357</v>
      </c>
      <c r="C64" s="234">
        <f t="shared" si="0"/>
        <v>28240.250073197654</v>
      </c>
      <c r="D64" s="93">
        <f>C64/8</f>
        <v>3530.0312591497068</v>
      </c>
      <c r="E64" s="235">
        <f>C64*1.02</f>
        <v>28805.055074661606</v>
      </c>
      <c r="F64" s="95">
        <f>E64/8</f>
        <v>3600.6318843327008</v>
      </c>
      <c r="G64" s="96">
        <f t="shared" ref="G64" si="8">E64*1.02</f>
        <v>29381.15617615484</v>
      </c>
      <c r="H64" s="93">
        <f>G64/8</f>
        <v>3672.644522019355</v>
      </c>
      <c r="I64" s="94">
        <f t="shared" si="2"/>
        <v>29880.63583114947</v>
      </c>
      <c r="J64" s="95">
        <f>I64/8</f>
        <v>3735.0794788936837</v>
      </c>
      <c r="K64" s="96">
        <f t="shared" si="3"/>
        <v>30328.845368616709</v>
      </c>
      <c r="L64" s="93">
        <f>K64/8</f>
        <v>3791.1056710770886</v>
      </c>
      <c r="N64" s="28">
        <v>26768.009548054652</v>
      </c>
    </row>
    <row r="65" spans="1:14" ht="24.9" customHeight="1" x14ac:dyDescent="0.25">
      <c r="A65" s="245" t="s">
        <v>1267</v>
      </c>
      <c r="B65" s="250" t="s">
        <v>1055</v>
      </c>
      <c r="C65" s="236"/>
      <c r="D65" s="247"/>
      <c r="E65" s="238"/>
      <c r="F65" s="239"/>
      <c r="G65" s="100"/>
      <c r="H65" s="98"/>
      <c r="I65" s="99"/>
      <c r="J65" s="99"/>
      <c r="K65" s="248"/>
      <c r="L65" s="101"/>
    </row>
    <row r="66" spans="1:14" ht="13.2" x14ac:dyDescent="0.25">
      <c r="A66" s="245"/>
      <c r="B66" s="1" t="s">
        <v>667</v>
      </c>
      <c r="C66" s="236"/>
      <c r="D66" s="247"/>
      <c r="E66" s="238"/>
      <c r="F66" s="239"/>
      <c r="G66" s="100"/>
      <c r="H66" s="101"/>
      <c r="I66" s="99"/>
      <c r="J66" s="99"/>
      <c r="K66" s="248"/>
      <c r="L66" s="101"/>
    </row>
    <row r="67" spans="1:14" ht="13.2" x14ac:dyDescent="0.25">
      <c r="A67" s="4" t="s">
        <v>1293</v>
      </c>
      <c r="B67" s="103" t="s">
        <v>630</v>
      </c>
      <c r="C67" s="234">
        <f t="shared" si="0"/>
        <v>30760.022802274572</v>
      </c>
      <c r="D67" s="93">
        <f>C67/8</f>
        <v>3845.0028502843215</v>
      </c>
      <c r="E67" s="235">
        <f>C67*1.02</f>
        <v>31375.223258320064</v>
      </c>
      <c r="F67" s="95">
        <f>E67/8</f>
        <v>3921.902907290008</v>
      </c>
      <c r="G67" s="96">
        <f t="shared" ref="G67" si="9">E67*1.02</f>
        <v>32002.727723486467</v>
      </c>
      <c r="H67" s="93">
        <f>G67/8</f>
        <v>4000.3409654358084</v>
      </c>
      <c r="I67" s="94">
        <f t="shared" si="2"/>
        <v>32546.774094785735</v>
      </c>
      <c r="J67" s="95">
        <f>I67/8</f>
        <v>4068.3467618482168</v>
      </c>
      <c r="K67" s="96">
        <f t="shared" si="3"/>
        <v>33034.975706207515</v>
      </c>
      <c r="L67" s="93">
        <f>K67/8</f>
        <v>4129.3719632759394</v>
      </c>
      <c r="N67" s="28">
        <v>29156.419717795805</v>
      </c>
    </row>
    <row r="68" spans="1:14" ht="13.2" x14ac:dyDescent="0.25">
      <c r="A68" s="1"/>
      <c r="B68" s="251"/>
      <c r="C68" s="236"/>
      <c r="D68" s="247"/>
      <c r="E68" s="238"/>
      <c r="F68" s="239"/>
      <c r="G68" s="100"/>
      <c r="H68" s="101"/>
      <c r="I68" s="99"/>
      <c r="J68" s="99"/>
      <c r="K68" s="248"/>
      <c r="L68" s="101"/>
      <c r="N68" s="45"/>
    </row>
    <row r="69" spans="1:14" ht="13.2" x14ac:dyDescent="0.25">
      <c r="A69" s="245"/>
      <c r="B69" s="1" t="s">
        <v>449</v>
      </c>
      <c r="C69" s="84"/>
      <c r="D69" s="85"/>
      <c r="E69" s="86"/>
      <c r="F69" s="87"/>
      <c r="G69" s="88"/>
      <c r="H69" s="89"/>
      <c r="I69" s="87"/>
      <c r="J69" s="87"/>
      <c r="K69" s="244"/>
      <c r="L69" s="89"/>
    </row>
    <row r="70" spans="1:14" ht="13.2" x14ac:dyDescent="0.25">
      <c r="A70" s="245"/>
      <c r="B70" s="1"/>
      <c r="C70" s="84"/>
      <c r="D70" s="85"/>
      <c r="E70" s="86"/>
      <c r="F70" s="87"/>
      <c r="G70" s="88"/>
      <c r="H70" s="89"/>
      <c r="I70" s="87"/>
      <c r="J70" s="87"/>
      <c r="K70" s="244"/>
      <c r="L70" s="89"/>
    </row>
    <row r="71" spans="1:14" ht="39.9" customHeight="1" x14ac:dyDescent="0.25">
      <c r="A71" s="3" t="s">
        <v>829</v>
      </c>
      <c r="B71" s="249" t="s">
        <v>398</v>
      </c>
      <c r="C71" s="84"/>
      <c r="D71" s="85"/>
      <c r="E71" s="86"/>
      <c r="F71" s="87"/>
      <c r="G71" s="88"/>
      <c r="H71" s="89"/>
      <c r="I71" s="87"/>
      <c r="J71" s="87"/>
      <c r="K71" s="244"/>
      <c r="L71" s="89"/>
    </row>
    <row r="72" spans="1:14" ht="37.5" customHeight="1" x14ac:dyDescent="0.25">
      <c r="A72" s="3" t="s">
        <v>830</v>
      </c>
      <c r="B72" s="249" t="s">
        <v>399</v>
      </c>
      <c r="C72" s="84"/>
      <c r="D72" s="85"/>
      <c r="E72" s="86"/>
      <c r="F72" s="87"/>
      <c r="G72" s="88"/>
      <c r="H72" s="89"/>
      <c r="I72" s="87"/>
      <c r="J72" s="87"/>
      <c r="K72" s="244"/>
      <c r="L72" s="89"/>
    </row>
    <row r="73" spans="1:14" ht="38.25" customHeight="1" x14ac:dyDescent="0.25">
      <c r="A73" s="3" t="s">
        <v>831</v>
      </c>
      <c r="B73" s="249" t="s">
        <v>46</v>
      </c>
      <c r="C73" s="84"/>
      <c r="D73" s="85"/>
      <c r="E73" s="86"/>
      <c r="F73" s="87"/>
      <c r="G73" s="88"/>
      <c r="H73" s="89"/>
      <c r="I73" s="87"/>
      <c r="J73" s="87"/>
      <c r="K73" s="244"/>
      <c r="L73" s="89"/>
    </row>
    <row r="74" spans="1:14" ht="24.75" customHeight="1" x14ac:dyDescent="0.25">
      <c r="A74" s="3" t="s">
        <v>832</v>
      </c>
      <c r="B74" s="249" t="s">
        <v>47</v>
      </c>
      <c r="C74" s="84"/>
      <c r="D74" s="85"/>
      <c r="E74" s="86"/>
      <c r="F74" s="87"/>
      <c r="G74" s="88"/>
      <c r="H74" s="89"/>
      <c r="I74" s="87"/>
      <c r="J74" s="87"/>
      <c r="K74" s="244"/>
      <c r="L74" s="89"/>
    </row>
    <row r="75" spans="1:14" ht="11.25" customHeight="1" x14ac:dyDescent="0.25">
      <c r="A75" s="3"/>
      <c r="B75" s="249"/>
      <c r="C75" s="84"/>
      <c r="D75" s="85"/>
      <c r="E75" s="86"/>
      <c r="F75" s="87"/>
      <c r="G75" s="88"/>
      <c r="H75" s="89"/>
      <c r="I75" s="87"/>
      <c r="J75" s="87"/>
      <c r="K75" s="244"/>
      <c r="L75" s="89"/>
    </row>
    <row r="76" spans="1:14" ht="27.9" customHeight="1" x14ac:dyDescent="0.25">
      <c r="A76" s="1"/>
      <c r="B76" s="250" t="s">
        <v>30</v>
      </c>
      <c r="C76" s="84"/>
      <c r="D76" s="85"/>
      <c r="E76" s="86"/>
      <c r="F76" s="87"/>
      <c r="G76" s="88"/>
      <c r="H76" s="89"/>
      <c r="I76" s="87"/>
      <c r="J76" s="87"/>
      <c r="K76" s="244"/>
      <c r="L76" s="89"/>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57"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R549"/>
  <sheetViews>
    <sheetView zoomScaleNormal="100" zoomScaleSheetLayoutView="75" workbookViewId="0">
      <selection sqref="A1:XFD1048576"/>
    </sheetView>
  </sheetViews>
  <sheetFormatPr baseColWidth="10" defaultColWidth="11.44140625" defaultRowHeight="13.2" x14ac:dyDescent="0.25"/>
  <cols>
    <col min="1" max="1" width="4.33203125" style="2" bestFit="1" customWidth="1"/>
    <col min="2" max="2" width="110.6640625" style="86" customWidth="1"/>
    <col min="3" max="4" width="12.44140625" style="117" customWidth="1"/>
    <col min="5" max="5" width="10.5546875" style="116" customWidth="1"/>
    <col min="6" max="6" width="10.5546875" style="86" customWidth="1"/>
    <col min="7" max="8" width="11" style="86" customWidth="1"/>
    <col min="9" max="9" width="12" style="116" bestFit="1" customWidth="1"/>
    <col min="10" max="10" width="12" style="116" customWidth="1"/>
    <col min="11" max="11" width="9.88671875" style="116" customWidth="1"/>
    <col min="12" max="12" width="9.88671875" style="87" customWidth="1"/>
    <col min="13" max="13" width="11.44140625" style="76"/>
    <col min="14" max="14" width="11.88671875" style="77" hidden="1" customWidth="1"/>
    <col min="15" max="15" width="11.44140625" style="78"/>
    <col min="16" max="16" width="11.88671875" style="77" bestFit="1" customWidth="1"/>
    <col min="17" max="17" width="11.44140625" style="78"/>
    <col min="18" max="18" width="11.44140625" style="77"/>
    <col min="19" max="16384" width="11.44140625" style="78"/>
  </cols>
  <sheetData>
    <row r="1" spans="1:14" ht="15" customHeight="1" x14ac:dyDescent="0.25">
      <c r="A1" s="70" t="s">
        <v>1038</v>
      </c>
      <c r="B1" s="71" t="s">
        <v>379</v>
      </c>
      <c r="C1" s="72" t="s">
        <v>1456</v>
      </c>
      <c r="D1" s="73" t="s">
        <v>1457</v>
      </c>
      <c r="E1" s="74" t="s">
        <v>1456</v>
      </c>
      <c r="F1" s="75" t="s">
        <v>1457</v>
      </c>
      <c r="G1" s="72" t="s">
        <v>1456</v>
      </c>
      <c r="H1" s="73" t="s">
        <v>1457</v>
      </c>
      <c r="I1" s="74" t="s">
        <v>1456</v>
      </c>
      <c r="J1" s="75" t="s">
        <v>1457</v>
      </c>
      <c r="K1" s="72" t="s">
        <v>1456</v>
      </c>
      <c r="L1" s="73" t="s">
        <v>1457</v>
      </c>
      <c r="N1" s="77" t="s">
        <v>1369</v>
      </c>
    </row>
    <row r="2" spans="1:14" ht="24.75" customHeight="1" x14ac:dyDescent="0.25">
      <c r="A2" s="79"/>
      <c r="B2" s="80"/>
      <c r="C2" s="296" t="s">
        <v>1375</v>
      </c>
      <c r="D2" s="297"/>
      <c r="E2" s="299" t="s">
        <v>1376</v>
      </c>
      <c r="F2" s="299"/>
      <c r="G2" s="296" t="s">
        <v>1377</v>
      </c>
      <c r="H2" s="297"/>
      <c r="I2" s="299" t="s">
        <v>1378</v>
      </c>
      <c r="J2" s="299"/>
      <c r="K2" s="300" t="s">
        <v>1379</v>
      </c>
      <c r="L2" s="301"/>
      <c r="N2" s="77" t="s">
        <v>1379</v>
      </c>
    </row>
    <row r="3" spans="1:14" ht="20.100000000000001" customHeight="1" x14ac:dyDescent="0.25">
      <c r="A3" s="81"/>
      <c r="B3" s="82"/>
      <c r="C3" s="292" t="str">
        <f>'I (UNO)'!C3</f>
        <v>BÁSICO</v>
      </c>
      <c r="D3" s="293"/>
      <c r="E3" s="295" t="str">
        <f>'I (UNO)'!E3</f>
        <v>BÁSICO</v>
      </c>
      <c r="F3" s="295"/>
      <c r="G3" s="292" t="str">
        <f>'I (UNO)'!G3</f>
        <v>BÁSICO</v>
      </c>
      <c r="H3" s="293"/>
      <c r="I3" s="295" t="s">
        <v>862</v>
      </c>
      <c r="J3" s="295"/>
      <c r="K3" s="292" t="str">
        <f>'I (UNO)'!K3</f>
        <v>BÁSICO</v>
      </c>
      <c r="L3" s="293"/>
      <c r="N3" s="77" t="s">
        <v>862</v>
      </c>
    </row>
    <row r="4" spans="1:14" ht="50.25" customHeight="1" x14ac:dyDescent="0.25">
      <c r="A4" s="1"/>
      <c r="B4" s="83" t="s">
        <v>623</v>
      </c>
      <c r="C4" s="84"/>
      <c r="D4" s="85"/>
      <c r="E4" s="86"/>
      <c r="F4" s="87"/>
      <c r="G4" s="88"/>
      <c r="H4" s="89"/>
      <c r="I4" s="86"/>
      <c r="J4" s="90"/>
      <c r="K4" s="88"/>
      <c r="L4" s="89"/>
    </row>
    <row r="5" spans="1:14" x14ac:dyDescent="0.25">
      <c r="A5" s="1"/>
      <c r="B5" s="22" t="s">
        <v>229</v>
      </c>
      <c r="C5" s="84"/>
      <c r="D5" s="85"/>
      <c r="E5" s="86"/>
      <c r="F5" s="87"/>
      <c r="G5" s="88"/>
      <c r="H5" s="89"/>
      <c r="I5" s="86"/>
      <c r="J5" s="90"/>
      <c r="K5" s="88"/>
      <c r="L5" s="89"/>
    </row>
    <row r="6" spans="1:14" ht="26.4" x14ac:dyDescent="0.25">
      <c r="A6" s="4" t="s">
        <v>1380</v>
      </c>
      <c r="B6" s="91" t="s">
        <v>912</v>
      </c>
      <c r="C6" s="92">
        <f>N6*1.055</f>
        <v>31801.376463999997</v>
      </c>
      <c r="D6" s="93">
        <f>C6/8</f>
        <v>3975.1720579999997</v>
      </c>
      <c r="E6" s="94">
        <f>C6*1.02</f>
        <v>32437.403993279997</v>
      </c>
      <c r="F6" s="95">
        <f>E6/8</f>
        <v>4054.6754991599996</v>
      </c>
      <c r="G6" s="96">
        <f>E6*1.02</f>
        <v>33086.152073145597</v>
      </c>
      <c r="H6" s="93">
        <f>G6/8</f>
        <v>4135.7690091431996</v>
      </c>
      <c r="I6" s="94">
        <f>G6*1.017</f>
        <v>33648.616658389066</v>
      </c>
      <c r="J6" s="95">
        <f>I6/8</f>
        <v>4206.0770822986333</v>
      </c>
      <c r="K6" s="96">
        <f>I6*1.015</f>
        <v>34153.345908264899</v>
      </c>
      <c r="L6" s="93">
        <f>K6/8</f>
        <v>4269.1682385331123</v>
      </c>
      <c r="N6" s="77">
        <v>30143.484799999998</v>
      </c>
    </row>
    <row r="7" spans="1:14" x14ac:dyDescent="0.25">
      <c r="A7" s="1"/>
      <c r="B7" s="97" t="s">
        <v>1381</v>
      </c>
      <c r="C7" s="66"/>
      <c r="D7" s="98"/>
      <c r="E7" s="25"/>
      <c r="F7" s="99"/>
      <c r="G7" s="100"/>
      <c r="H7" s="101"/>
      <c r="I7" s="25"/>
      <c r="J7" s="102"/>
      <c r="K7" s="100"/>
      <c r="L7" s="89"/>
    </row>
    <row r="8" spans="1:14" x14ac:dyDescent="0.25">
      <c r="A8" s="1"/>
      <c r="B8" s="97" t="s">
        <v>1382</v>
      </c>
      <c r="C8" s="66"/>
      <c r="D8" s="98"/>
      <c r="E8" s="25"/>
      <c r="F8" s="99"/>
      <c r="G8" s="100"/>
      <c r="H8" s="101"/>
      <c r="I8" s="25"/>
      <c r="J8" s="102"/>
      <c r="K8" s="100"/>
      <c r="L8" s="89"/>
    </row>
    <row r="9" spans="1:14" x14ac:dyDescent="0.25">
      <c r="A9" s="1"/>
      <c r="B9" s="97" t="s">
        <v>1383</v>
      </c>
      <c r="C9" s="66"/>
      <c r="D9" s="98"/>
      <c r="E9" s="25"/>
      <c r="F9" s="99"/>
      <c r="G9" s="100"/>
      <c r="H9" s="101"/>
      <c r="I9" s="25"/>
      <c r="J9" s="102"/>
      <c r="K9" s="100"/>
      <c r="L9" s="89"/>
    </row>
    <row r="10" spans="1:14" x14ac:dyDescent="0.25">
      <c r="A10" s="1"/>
      <c r="B10" s="97" t="s">
        <v>1384</v>
      </c>
      <c r="C10" s="66"/>
      <c r="D10" s="98"/>
      <c r="E10" s="25"/>
      <c r="F10" s="99"/>
      <c r="G10" s="100"/>
      <c r="H10" s="101"/>
      <c r="I10" s="25"/>
      <c r="J10" s="102"/>
      <c r="K10" s="100"/>
      <c r="L10" s="89"/>
    </row>
    <row r="11" spans="1:14" x14ac:dyDescent="0.25">
      <c r="A11" s="1"/>
      <c r="B11" s="97" t="s">
        <v>1385</v>
      </c>
      <c r="C11" s="66"/>
      <c r="D11" s="98"/>
      <c r="E11" s="25"/>
      <c r="F11" s="99"/>
      <c r="G11" s="100"/>
      <c r="H11" s="101"/>
      <c r="I11" s="25"/>
      <c r="J11" s="102"/>
      <c r="K11" s="100"/>
      <c r="L11" s="89"/>
    </row>
    <row r="12" spans="1:14" x14ac:dyDescent="0.25">
      <c r="A12" s="4" t="s">
        <v>1285</v>
      </c>
      <c r="B12" s="103" t="s">
        <v>1253</v>
      </c>
      <c r="C12" s="92">
        <f t="shared" ref="C12" si="0">N12*1.055</f>
        <v>30057.792819557668</v>
      </c>
      <c r="D12" s="93">
        <f>C12/8</f>
        <v>3757.2241024447085</v>
      </c>
      <c r="E12" s="94">
        <f>C12*1.02</f>
        <v>30658.948675948821</v>
      </c>
      <c r="F12" s="95">
        <f>E12/8</f>
        <v>3832.3685844936026</v>
      </c>
      <c r="G12" s="96">
        <f t="shared" ref="G12" si="1">E12*1.02</f>
        <v>31272.127649467799</v>
      </c>
      <c r="H12" s="93">
        <f>G12/8</f>
        <v>3909.0159561834748</v>
      </c>
      <c r="I12" s="94">
        <f t="shared" ref="I12" si="2">G12*1.017</f>
        <v>31803.753819508747</v>
      </c>
      <c r="J12" s="95">
        <f>I12/8</f>
        <v>3975.4692274385934</v>
      </c>
      <c r="K12" s="96">
        <f t="shared" ref="K12" si="3">I12*1.015</f>
        <v>32280.810126801374</v>
      </c>
      <c r="L12" s="93">
        <f>K12/8</f>
        <v>4035.1012658501718</v>
      </c>
      <c r="N12" s="77">
        <v>28490.798881097318</v>
      </c>
    </row>
    <row r="13" spans="1:14" x14ac:dyDescent="0.25">
      <c r="A13" s="22"/>
      <c r="B13" s="97" t="s">
        <v>538</v>
      </c>
      <c r="C13" s="66"/>
      <c r="D13" s="98"/>
      <c r="E13" s="25"/>
      <c r="F13" s="99"/>
      <c r="G13" s="100"/>
      <c r="H13" s="101"/>
      <c r="I13" s="25"/>
      <c r="J13" s="102"/>
      <c r="K13" s="100"/>
      <c r="L13" s="101"/>
    </row>
    <row r="14" spans="1:14" x14ac:dyDescent="0.25">
      <c r="A14" s="22"/>
      <c r="B14" s="97" t="s">
        <v>1386</v>
      </c>
      <c r="C14" s="66"/>
      <c r="D14" s="98"/>
      <c r="E14" s="25"/>
      <c r="F14" s="99"/>
      <c r="G14" s="100"/>
      <c r="H14" s="101"/>
      <c r="I14" s="25"/>
      <c r="J14" s="102"/>
      <c r="K14" s="100"/>
      <c r="L14" s="101"/>
    </row>
    <row r="15" spans="1:14" x14ac:dyDescent="0.25">
      <c r="A15" s="22"/>
      <c r="B15" s="97" t="s">
        <v>1387</v>
      </c>
      <c r="C15" s="66"/>
      <c r="D15" s="98"/>
      <c r="E15" s="25"/>
      <c r="F15" s="99"/>
      <c r="G15" s="100"/>
      <c r="H15" s="101"/>
      <c r="I15" s="25"/>
      <c r="J15" s="102"/>
      <c r="K15" s="100"/>
      <c r="L15" s="101"/>
    </row>
    <row r="16" spans="1:14" x14ac:dyDescent="0.25">
      <c r="A16" s="22"/>
      <c r="B16" s="97" t="s">
        <v>1388</v>
      </c>
      <c r="C16" s="66"/>
      <c r="D16" s="98"/>
      <c r="E16" s="25"/>
      <c r="F16" s="99"/>
      <c r="G16" s="100"/>
      <c r="H16" s="101"/>
      <c r="I16" s="25"/>
      <c r="J16" s="102"/>
      <c r="K16" s="100"/>
      <c r="L16" s="101"/>
    </row>
    <row r="17" spans="1:14" x14ac:dyDescent="0.25">
      <c r="A17" s="22"/>
      <c r="B17" s="97" t="s">
        <v>1389</v>
      </c>
      <c r="C17" s="66"/>
      <c r="D17" s="98"/>
      <c r="E17" s="25"/>
      <c r="F17" s="99"/>
      <c r="G17" s="100"/>
      <c r="H17" s="101"/>
      <c r="I17" s="25"/>
      <c r="J17" s="102"/>
      <c r="K17" s="100"/>
      <c r="L17" s="101"/>
    </row>
    <row r="18" spans="1:14" x14ac:dyDescent="0.25">
      <c r="A18" s="22"/>
      <c r="B18" s="97" t="s">
        <v>1390</v>
      </c>
      <c r="C18" s="66"/>
      <c r="D18" s="98"/>
      <c r="E18" s="25"/>
      <c r="F18" s="99"/>
      <c r="G18" s="100"/>
      <c r="H18" s="101"/>
      <c r="I18" s="25"/>
      <c r="J18" s="102"/>
      <c r="K18" s="100"/>
      <c r="L18" s="101"/>
    </row>
    <row r="19" spans="1:14" x14ac:dyDescent="0.25">
      <c r="A19" s="1" t="s">
        <v>1267</v>
      </c>
      <c r="B19" s="97" t="s">
        <v>1391</v>
      </c>
      <c r="C19" s="66"/>
      <c r="D19" s="98"/>
      <c r="E19" s="25"/>
      <c r="F19" s="99"/>
      <c r="G19" s="100"/>
      <c r="H19" s="101"/>
      <c r="I19" s="25"/>
      <c r="J19" s="102"/>
      <c r="K19" s="100"/>
      <c r="L19" s="101"/>
    </row>
    <row r="20" spans="1:14" x14ac:dyDescent="0.25">
      <c r="A20" s="1" t="s">
        <v>1267</v>
      </c>
      <c r="B20" s="97" t="s">
        <v>1392</v>
      </c>
      <c r="C20" s="66"/>
      <c r="D20" s="98"/>
      <c r="E20" s="25"/>
      <c r="F20" s="99"/>
      <c r="G20" s="100"/>
      <c r="H20" s="101"/>
      <c r="I20" s="25"/>
      <c r="J20" s="102"/>
      <c r="K20" s="100"/>
      <c r="L20" s="101"/>
    </row>
    <row r="21" spans="1:14" x14ac:dyDescent="0.25">
      <c r="A21" s="1" t="s">
        <v>1267</v>
      </c>
      <c r="B21" s="97" t="s">
        <v>358</v>
      </c>
      <c r="C21" s="66"/>
      <c r="D21" s="98"/>
      <c r="E21" s="25"/>
      <c r="F21" s="99"/>
      <c r="G21" s="100"/>
      <c r="H21" s="101"/>
      <c r="I21" s="25"/>
      <c r="J21" s="102"/>
      <c r="K21" s="100"/>
      <c r="L21" s="101"/>
    </row>
    <row r="22" spans="1:14" ht="24.75" customHeight="1" x14ac:dyDescent="0.25">
      <c r="A22" s="1" t="s">
        <v>1267</v>
      </c>
      <c r="B22" s="104" t="s">
        <v>359</v>
      </c>
      <c r="C22" s="66"/>
      <c r="D22" s="98"/>
      <c r="E22" s="25"/>
      <c r="F22" s="99"/>
      <c r="G22" s="100"/>
      <c r="H22" s="101"/>
      <c r="I22" s="25"/>
      <c r="J22" s="102"/>
      <c r="K22" s="100"/>
      <c r="L22" s="101"/>
    </row>
    <row r="23" spans="1:14" x14ac:dyDescent="0.25">
      <c r="A23" s="1" t="s">
        <v>1267</v>
      </c>
      <c r="B23" s="97" t="s">
        <v>360</v>
      </c>
      <c r="C23" s="66"/>
      <c r="D23" s="98"/>
      <c r="E23" s="25"/>
      <c r="F23" s="99"/>
      <c r="G23" s="100"/>
      <c r="H23" s="101"/>
      <c r="I23" s="25"/>
      <c r="J23" s="102"/>
      <c r="K23" s="100"/>
      <c r="L23" s="101"/>
    </row>
    <row r="24" spans="1:14" x14ac:dyDescent="0.25">
      <c r="A24" s="1" t="s">
        <v>1267</v>
      </c>
      <c r="B24" s="97" t="s">
        <v>361</v>
      </c>
      <c r="C24" s="66"/>
      <c r="D24" s="98"/>
      <c r="E24" s="25"/>
      <c r="F24" s="99"/>
      <c r="G24" s="100"/>
      <c r="H24" s="101"/>
      <c r="I24" s="25"/>
      <c r="J24" s="102"/>
      <c r="K24" s="100"/>
      <c r="L24" s="101"/>
    </row>
    <row r="25" spans="1:14" x14ac:dyDescent="0.25">
      <c r="A25" s="4" t="s">
        <v>1286</v>
      </c>
      <c r="B25" s="103" t="s">
        <v>913</v>
      </c>
      <c r="C25" s="92">
        <f>N25*1.055</f>
        <v>28401.646806156801</v>
      </c>
      <c r="D25" s="93">
        <f>C25/8</f>
        <v>3550.2058507696001</v>
      </c>
      <c r="E25" s="94">
        <f>C25*1.02</f>
        <v>28969.679742279939</v>
      </c>
      <c r="F25" s="95">
        <f>E25/8</f>
        <v>3621.2099677849924</v>
      </c>
      <c r="G25" s="96">
        <f>E25*1.02</f>
        <v>29549.073337125537</v>
      </c>
      <c r="H25" s="93">
        <f>G25/8</f>
        <v>3693.6341671406922</v>
      </c>
      <c r="I25" s="94">
        <f>G25*1.017</f>
        <v>30051.407583856668</v>
      </c>
      <c r="J25" s="95">
        <f>I25/8</f>
        <v>3756.4259479820835</v>
      </c>
      <c r="K25" s="96">
        <f>I25*1.015</f>
        <v>30502.178697614516</v>
      </c>
      <c r="L25" s="93">
        <f>K25/8</f>
        <v>3812.7723372018145</v>
      </c>
      <c r="N25" s="77">
        <v>26920.992233323985</v>
      </c>
    </row>
    <row r="26" spans="1:14" x14ac:dyDescent="0.25">
      <c r="A26" s="22"/>
      <c r="B26" s="97" t="s">
        <v>538</v>
      </c>
      <c r="C26" s="66"/>
      <c r="D26" s="98"/>
      <c r="E26" s="25"/>
      <c r="F26" s="99"/>
      <c r="G26" s="100"/>
      <c r="H26" s="101"/>
      <c r="I26" s="25"/>
      <c r="J26" s="102"/>
      <c r="K26" s="100"/>
      <c r="L26" s="101"/>
    </row>
    <row r="27" spans="1:14" x14ac:dyDescent="0.25">
      <c r="A27" s="22"/>
      <c r="B27" s="97" t="s">
        <v>1393</v>
      </c>
      <c r="C27" s="66"/>
      <c r="D27" s="98"/>
      <c r="E27" s="25"/>
      <c r="F27" s="99"/>
      <c r="G27" s="100"/>
      <c r="H27" s="101"/>
      <c r="I27" s="25"/>
      <c r="J27" s="102"/>
      <c r="K27" s="100"/>
      <c r="L27" s="101"/>
    </row>
    <row r="28" spans="1:14" x14ac:dyDescent="0.25">
      <c r="A28" s="22"/>
      <c r="B28" s="97" t="s">
        <v>1394</v>
      </c>
      <c r="C28" s="66"/>
      <c r="D28" s="98"/>
      <c r="E28" s="25"/>
      <c r="F28" s="99"/>
      <c r="G28" s="100"/>
      <c r="H28" s="101"/>
      <c r="I28" s="25"/>
      <c r="J28" s="102"/>
      <c r="K28" s="100"/>
      <c r="L28" s="101"/>
    </row>
    <row r="29" spans="1:14" x14ac:dyDescent="0.25">
      <c r="A29" s="22"/>
      <c r="B29" s="97" t="s">
        <v>1395</v>
      </c>
      <c r="C29" s="66"/>
      <c r="D29" s="98"/>
      <c r="E29" s="25"/>
      <c r="F29" s="99"/>
      <c r="G29" s="100"/>
      <c r="H29" s="101"/>
      <c r="I29" s="25"/>
      <c r="J29" s="102"/>
      <c r="K29" s="100"/>
      <c r="L29" s="101"/>
    </row>
    <row r="30" spans="1:14" x14ac:dyDescent="0.25">
      <c r="A30" s="22"/>
      <c r="B30" s="97" t="s">
        <v>1396</v>
      </c>
      <c r="C30" s="66"/>
      <c r="D30" s="98"/>
      <c r="E30" s="25"/>
      <c r="F30" s="99"/>
      <c r="G30" s="100"/>
      <c r="H30" s="101"/>
      <c r="I30" s="25"/>
      <c r="J30" s="102"/>
      <c r="K30" s="100"/>
      <c r="L30" s="101"/>
    </row>
    <row r="31" spans="1:14" x14ac:dyDescent="0.25">
      <c r="A31" s="22"/>
      <c r="B31" s="97" t="s">
        <v>1397</v>
      </c>
      <c r="C31" s="66"/>
      <c r="D31" s="98"/>
      <c r="E31" s="25"/>
      <c r="F31" s="99"/>
      <c r="G31" s="100"/>
      <c r="H31" s="101"/>
      <c r="I31" s="25"/>
      <c r="J31" s="102"/>
      <c r="K31" s="100"/>
      <c r="L31" s="101"/>
    </row>
    <row r="32" spans="1:14" x14ac:dyDescent="0.25">
      <c r="A32" s="22"/>
      <c r="B32" s="97" t="s">
        <v>1398</v>
      </c>
      <c r="C32" s="66"/>
      <c r="D32" s="98"/>
      <c r="E32" s="25"/>
      <c r="F32" s="99"/>
      <c r="G32" s="100"/>
      <c r="H32" s="101"/>
      <c r="I32" s="25"/>
      <c r="J32" s="102"/>
      <c r="K32" s="100"/>
      <c r="L32" s="101"/>
    </row>
    <row r="33" spans="1:12" x14ac:dyDescent="0.25">
      <c r="A33" s="22"/>
      <c r="B33" s="97" t="s">
        <v>1399</v>
      </c>
      <c r="C33" s="66"/>
      <c r="D33" s="98"/>
      <c r="E33" s="25"/>
      <c r="F33" s="99"/>
      <c r="G33" s="100"/>
      <c r="H33" s="101"/>
      <c r="I33" s="25"/>
      <c r="J33" s="102"/>
      <c r="K33" s="100"/>
      <c r="L33" s="101"/>
    </row>
    <row r="34" spans="1:12" x14ac:dyDescent="0.25">
      <c r="A34" s="22"/>
      <c r="B34" s="97" t="s">
        <v>1400</v>
      </c>
      <c r="C34" s="66"/>
      <c r="D34" s="98"/>
      <c r="E34" s="25"/>
      <c r="F34" s="99"/>
      <c r="G34" s="100"/>
      <c r="H34" s="101"/>
      <c r="I34" s="25"/>
      <c r="J34" s="102"/>
      <c r="K34" s="100"/>
      <c r="L34" s="101"/>
    </row>
    <row r="35" spans="1:12" x14ac:dyDescent="0.25">
      <c r="A35" s="22"/>
      <c r="B35" s="97" t="s">
        <v>1401</v>
      </c>
      <c r="C35" s="66"/>
      <c r="D35" s="98"/>
      <c r="E35" s="25"/>
      <c r="F35" s="99"/>
      <c r="G35" s="100"/>
      <c r="H35" s="101"/>
      <c r="I35" s="25"/>
      <c r="J35" s="102"/>
      <c r="K35" s="100"/>
      <c r="L35" s="101"/>
    </row>
    <row r="36" spans="1:12" x14ac:dyDescent="0.25">
      <c r="A36" s="22"/>
      <c r="B36" s="97" t="s">
        <v>1402</v>
      </c>
      <c r="C36" s="66"/>
      <c r="D36" s="98"/>
      <c r="E36" s="25"/>
      <c r="F36" s="99"/>
      <c r="G36" s="100"/>
      <c r="H36" s="101"/>
      <c r="I36" s="25"/>
      <c r="J36" s="102"/>
      <c r="K36" s="100"/>
      <c r="L36" s="101"/>
    </row>
    <row r="37" spans="1:12" x14ac:dyDescent="0.25">
      <c r="A37" s="22"/>
      <c r="B37" s="97" t="s">
        <v>1403</v>
      </c>
      <c r="C37" s="66"/>
      <c r="D37" s="98"/>
      <c r="E37" s="25"/>
      <c r="F37" s="99"/>
      <c r="G37" s="100"/>
      <c r="H37" s="101"/>
      <c r="I37" s="25"/>
      <c r="J37" s="102"/>
      <c r="K37" s="100"/>
      <c r="L37" s="101"/>
    </row>
    <row r="38" spans="1:12" x14ac:dyDescent="0.25">
      <c r="A38" s="22"/>
      <c r="B38" s="97" t="s">
        <v>1404</v>
      </c>
      <c r="C38" s="66"/>
      <c r="D38" s="98"/>
      <c r="E38" s="25"/>
      <c r="F38" s="99"/>
      <c r="G38" s="100"/>
      <c r="H38" s="101"/>
      <c r="I38" s="25"/>
      <c r="J38" s="102"/>
      <c r="K38" s="100"/>
      <c r="L38" s="101"/>
    </row>
    <row r="39" spans="1:12" x14ac:dyDescent="0.25">
      <c r="A39" s="22"/>
      <c r="B39" s="97" t="s">
        <v>1405</v>
      </c>
      <c r="C39" s="66"/>
      <c r="D39" s="98"/>
      <c r="E39" s="25"/>
      <c r="F39" s="99"/>
      <c r="G39" s="100"/>
      <c r="H39" s="101"/>
      <c r="I39" s="25"/>
      <c r="J39" s="102"/>
      <c r="K39" s="100"/>
      <c r="L39" s="101"/>
    </row>
    <row r="40" spans="1:12" x14ac:dyDescent="0.25">
      <c r="A40" s="22"/>
      <c r="B40" s="97" t="s">
        <v>1406</v>
      </c>
      <c r="C40" s="66"/>
      <c r="D40" s="98"/>
      <c r="E40" s="25"/>
      <c r="F40" s="99"/>
      <c r="G40" s="100"/>
      <c r="H40" s="101"/>
      <c r="I40" s="25"/>
      <c r="J40" s="102"/>
      <c r="K40" s="100"/>
      <c r="L40" s="101"/>
    </row>
    <row r="41" spans="1:12" x14ac:dyDescent="0.25">
      <c r="A41" s="22"/>
      <c r="B41" s="97" t="s">
        <v>1407</v>
      </c>
      <c r="C41" s="66"/>
      <c r="D41" s="98"/>
      <c r="E41" s="25"/>
      <c r="F41" s="99"/>
      <c r="G41" s="100"/>
      <c r="H41" s="101"/>
      <c r="I41" s="25"/>
      <c r="J41" s="102"/>
      <c r="K41" s="100"/>
      <c r="L41" s="101"/>
    </row>
    <row r="42" spans="1:12" x14ac:dyDescent="0.25">
      <c r="A42" s="22"/>
      <c r="B42" s="97" t="s">
        <v>1408</v>
      </c>
      <c r="C42" s="66"/>
      <c r="D42" s="98"/>
      <c r="E42" s="25"/>
      <c r="F42" s="99"/>
      <c r="G42" s="100"/>
      <c r="H42" s="101"/>
      <c r="I42" s="25"/>
      <c r="J42" s="102"/>
      <c r="K42" s="100"/>
      <c r="L42" s="101"/>
    </row>
    <row r="43" spans="1:12" x14ac:dyDescent="0.25">
      <c r="A43" s="22"/>
      <c r="B43" s="97" t="s">
        <v>1409</v>
      </c>
      <c r="C43" s="66"/>
      <c r="D43" s="98"/>
      <c r="E43" s="25"/>
      <c r="F43" s="99"/>
      <c r="G43" s="100"/>
      <c r="H43" s="101"/>
      <c r="I43" s="25"/>
      <c r="J43" s="102"/>
      <c r="K43" s="100"/>
      <c r="L43" s="101"/>
    </row>
    <row r="44" spans="1:12" x14ac:dyDescent="0.25">
      <c r="A44" s="22"/>
      <c r="B44" s="97" t="s">
        <v>1410</v>
      </c>
      <c r="C44" s="66"/>
      <c r="D44" s="98"/>
      <c r="E44" s="25"/>
      <c r="F44" s="99"/>
      <c r="G44" s="100"/>
      <c r="H44" s="101"/>
      <c r="I44" s="25"/>
      <c r="J44" s="102"/>
      <c r="K44" s="100"/>
      <c r="L44" s="101"/>
    </row>
    <row r="45" spans="1:12" x14ac:dyDescent="0.25">
      <c r="A45" s="22"/>
      <c r="B45" s="97" t="s">
        <v>1411</v>
      </c>
      <c r="C45" s="66"/>
      <c r="D45" s="98"/>
      <c r="E45" s="25"/>
      <c r="F45" s="99"/>
      <c r="G45" s="100"/>
      <c r="H45" s="101"/>
      <c r="I45" s="25"/>
      <c r="J45" s="102"/>
      <c r="K45" s="100"/>
      <c r="L45" s="101"/>
    </row>
    <row r="46" spans="1:12" x14ac:dyDescent="0.25">
      <c r="A46" s="22"/>
      <c r="B46" s="97" t="s">
        <v>1412</v>
      </c>
      <c r="C46" s="66"/>
      <c r="D46" s="98"/>
      <c r="E46" s="25"/>
      <c r="F46" s="99"/>
      <c r="G46" s="100"/>
      <c r="H46" s="101"/>
      <c r="I46" s="25"/>
      <c r="J46" s="102"/>
      <c r="K46" s="100"/>
      <c r="L46" s="101"/>
    </row>
    <row r="47" spans="1:12" x14ac:dyDescent="0.25">
      <c r="A47" s="22"/>
      <c r="B47" s="97" t="s">
        <v>1413</v>
      </c>
      <c r="C47" s="66"/>
      <c r="D47" s="98"/>
      <c r="E47" s="25"/>
      <c r="F47" s="99"/>
      <c r="G47" s="100"/>
      <c r="H47" s="101"/>
      <c r="I47" s="25"/>
      <c r="J47" s="102"/>
      <c r="K47" s="100"/>
      <c r="L47" s="101"/>
    </row>
    <row r="48" spans="1:12" x14ac:dyDescent="0.25">
      <c r="A48" s="22"/>
      <c r="B48" s="97" t="s">
        <v>1414</v>
      </c>
      <c r="C48" s="66"/>
      <c r="D48" s="98"/>
      <c r="E48" s="25"/>
      <c r="F48" s="99"/>
      <c r="G48" s="100"/>
      <c r="H48" s="101"/>
      <c r="I48" s="25"/>
      <c r="J48" s="102"/>
      <c r="K48" s="100"/>
      <c r="L48" s="101"/>
    </row>
    <row r="49" spans="1:12" x14ac:dyDescent="0.25">
      <c r="A49" s="22"/>
      <c r="B49" s="97" t="s">
        <v>1415</v>
      </c>
      <c r="C49" s="66"/>
      <c r="D49" s="98"/>
      <c r="E49" s="25"/>
      <c r="F49" s="99"/>
      <c r="G49" s="100"/>
      <c r="H49" s="101"/>
      <c r="I49" s="25"/>
      <c r="J49" s="102"/>
      <c r="K49" s="100"/>
      <c r="L49" s="101"/>
    </row>
    <row r="50" spans="1:12" x14ac:dyDescent="0.25">
      <c r="A50" s="22"/>
      <c r="B50" s="97" t="s">
        <v>1416</v>
      </c>
      <c r="C50" s="66"/>
      <c r="D50" s="98"/>
      <c r="E50" s="25"/>
      <c r="F50" s="99"/>
      <c r="G50" s="100"/>
      <c r="H50" s="101"/>
      <c r="I50" s="25"/>
      <c r="J50" s="102"/>
      <c r="K50" s="100"/>
      <c r="L50" s="101"/>
    </row>
    <row r="51" spans="1:12" x14ac:dyDescent="0.25">
      <c r="A51" s="22"/>
      <c r="B51" s="97" t="s">
        <v>1417</v>
      </c>
      <c r="C51" s="66"/>
      <c r="D51" s="98"/>
      <c r="E51" s="25"/>
      <c r="F51" s="99"/>
      <c r="G51" s="100"/>
      <c r="H51" s="101"/>
      <c r="I51" s="25"/>
      <c r="J51" s="102"/>
      <c r="K51" s="100"/>
      <c r="L51" s="101"/>
    </row>
    <row r="52" spans="1:12" x14ac:dyDescent="0.25">
      <c r="A52" s="22"/>
      <c r="B52" s="97" t="s">
        <v>1418</v>
      </c>
      <c r="C52" s="66"/>
      <c r="D52" s="98"/>
      <c r="E52" s="25"/>
      <c r="F52" s="99"/>
      <c r="G52" s="100"/>
      <c r="H52" s="101"/>
      <c r="I52" s="25"/>
      <c r="J52" s="102"/>
      <c r="K52" s="100"/>
      <c r="L52" s="101"/>
    </row>
    <row r="53" spans="1:12" x14ac:dyDescent="0.25">
      <c r="A53" s="22"/>
      <c r="B53" s="97" t="s">
        <v>1419</v>
      </c>
      <c r="C53" s="66"/>
      <c r="D53" s="98"/>
      <c r="E53" s="25"/>
      <c r="F53" s="99"/>
      <c r="G53" s="100"/>
      <c r="H53" s="101"/>
      <c r="I53" s="25"/>
      <c r="J53" s="102"/>
      <c r="K53" s="100"/>
      <c r="L53" s="101"/>
    </row>
    <row r="54" spans="1:12" x14ac:dyDescent="0.25">
      <c r="A54" s="22"/>
      <c r="B54" s="97" t="s">
        <v>1420</v>
      </c>
      <c r="C54" s="66"/>
      <c r="D54" s="98"/>
      <c r="E54" s="25"/>
      <c r="F54" s="99"/>
      <c r="G54" s="100"/>
      <c r="H54" s="101"/>
      <c r="I54" s="25"/>
      <c r="J54" s="102"/>
      <c r="K54" s="100"/>
      <c r="L54" s="101"/>
    </row>
    <row r="55" spans="1:12" x14ac:dyDescent="0.25">
      <c r="A55" s="22"/>
      <c r="B55" s="97" t="s">
        <v>1421</v>
      </c>
      <c r="C55" s="66"/>
      <c r="D55" s="98"/>
      <c r="E55" s="25"/>
      <c r="F55" s="99"/>
      <c r="G55" s="100"/>
      <c r="H55" s="101"/>
      <c r="I55" s="25"/>
      <c r="J55" s="102"/>
      <c r="K55" s="100"/>
      <c r="L55" s="101"/>
    </row>
    <row r="56" spans="1:12" x14ac:dyDescent="0.25">
      <c r="A56" s="22"/>
      <c r="B56" s="97" t="s">
        <v>1422</v>
      </c>
      <c r="C56" s="66"/>
      <c r="D56" s="98"/>
      <c r="E56" s="25"/>
      <c r="F56" s="99"/>
      <c r="G56" s="100"/>
      <c r="H56" s="101"/>
      <c r="I56" s="25"/>
      <c r="J56" s="102"/>
      <c r="K56" s="100"/>
      <c r="L56" s="101"/>
    </row>
    <row r="57" spans="1:12" x14ac:dyDescent="0.25">
      <c r="A57" s="22"/>
      <c r="B57" s="97" t="s">
        <v>1423</v>
      </c>
      <c r="C57" s="66"/>
      <c r="D57" s="98"/>
      <c r="E57" s="25"/>
      <c r="F57" s="99"/>
      <c r="G57" s="100"/>
      <c r="H57" s="101"/>
      <c r="I57" s="25"/>
      <c r="J57" s="102"/>
      <c r="K57" s="100"/>
      <c r="L57" s="101"/>
    </row>
    <row r="58" spans="1:12" x14ac:dyDescent="0.25">
      <c r="A58" s="22"/>
      <c r="B58" s="97" t="s">
        <v>1424</v>
      </c>
      <c r="C58" s="66"/>
      <c r="D58" s="98"/>
      <c r="E58" s="25"/>
      <c r="F58" s="99"/>
      <c r="G58" s="100"/>
      <c r="H58" s="101"/>
      <c r="I58" s="25"/>
      <c r="J58" s="102"/>
      <c r="K58" s="100"/>
      <c r="L58" s="101"/>
    </row>
    <row r="59" spans="1:12" x14ac:dyDescent="0.25">
      <c r="A59" s="22"/>
      <c r="B59" s="97" t="s">
        <v>1425</v>
      </c>
      <c r="C59" s="66"/>
      <c r="D59" s="98"/>
      <c r="E59" s="25"/>
      <c r="F59" s="99"/>
      <c r="G59" s="100"/>
      <c r="H59" s="101"/>
      <c r="I59" s="25"/>
      <c r="J59" s="102"/>
      <c r="K59" s="100"/>
      <c r="L59" s="101"/>
    </row>
    <row r="60" spans="1:12" x14ac:dyDescent="0.25">
      <c r="A60" s="1" t="s">
        <v>1267</v>
      </c>
      <c r="B60" s="97" t="s">
        <v>1426</v>
      </c>
      <c r="C60" s="66"/>
      <c r="D60" s="98"/>
      <c r="E60" s="25"/>
      <c r="F60" s="99"/>
      <c r="G60" s="100"/>
      <c r="H60" s="101"/>
      <c r="I60" s="25"/>
      <c r="J60" s="102"/>
      <c r="K60" s="100"/>
      <c r="L60" s="101"/>
    </row>
    <row r="61" spans="1:12" x14ac:dyDescent="0.25">
      <c r="A61" s="1" t="s">
        <v>1267</v>
      </c>
      <c r="B61" s="97" t="s">
        <v>1427</v>
      </c>
      <c r="C61" s="66"/>
      <c r="D61" s="98"/>
      <c r="E61" s="25"/>
      <c r="F61" s="99"/>
      <c r="G61" s="100"/>
      <c r="H61" s="101"/>
      <c r="I61" s="25"/>
      <c r="J61" s="102"/>
      <c r="K61" s="100"/>
      <c r="L61" s="101"/>
    </row>
    <row r="62" spans="1:12" x14ac:dyDescent="0.25">
      <c r="A62" s="1" t="s">
        <v>1267</v>
      </c>
      <c r="B62" s="97" t="s">
        <v>1019</v>
      </c>
      <c r="C62" s="66"/>
      <c r="D62" s="98"/>
      <c r="E62" s="25"/>
      <c r="F62" s="99"/>
      <c r="G62" s="100"/>
      <c r="H62" s="101"/>
      <c r="I62" s="25"/>
      <c r="J62" s="102"/>
      <c r="K62" s="100"/>
      <c r="L62" s="101"/>
    </row>
    <row r="63" spans="1:12" x14ac:dyDescent="0.25">
      <c r="A63" s="1" t="s">
        <v>1267</v>
      </c>
      <c r="B63" s="97" t="s">
        <v>1020</v>
      </c>
      <c r="C63" s="66"/>
      <c r="D63" s="98"/>
      <c r="E63" s="25"/>
      <c r="F63" s="99"/>
      <c r="G63" s="100"/>
      <c r="H63" s="101"/>
      <c r="I63" s="25"/>
      <c r="J63" s="102"/>
      <c r="K63" s="100"/>
      <c r="L63" s="101"/>
    </row>
    <row r="64" spans="1:12" x14ac:dyDescent="0.25">
      <c r="A64" s="1" t="s">
        <v>1267</v>
      </c>
      <c r="B64" s="97" t="s">
        <v>1021</v>
      </c>
      <c r="C64" s="66"/>
      <c r="D64" s="98"/>
      <c r="E64" s="25"/>
      <c r="F64" s="99"/>
      <c r="G64" s="100"/>
      <c r="H64" s="101"/>
      <c r="I64" s="25"/>
      <c r="J64" s="102"/>
      <c r="K64" s="100"/>
      <c r="L64" s="101"/>
    </row>
    <row r="65" spans="1:14" x14ac:dyDescent="0.25">
      <c r="A65" s="1" t="s">
        <v>1267</v>
      </c>
      <c r="B65" s="105" t="s">
        <v>1459</v>
      </c>
      <c r="C65" s="66"/>
      <c r="D65" s="98"/>
      <c r="E65" s="25"/>
      <c r="F65" s="99"/>
      <c r="G65" s="100"/>
      <c r="H65" s="101"/>
      <c r="I65" s="25"/>
      <c r="J65" s="102"/>
      <c r="K65" s="100"/>
      <c r="L65" s="101"/>
    </row>
    <row r="66" spans="1:14" x14ac:dyDescent="0.25">
      <c r="A66" s="1" t="s">
        <v>1267</v>
      </c>
      <c r="B66" s="97" t="s">
        <v>1022</v>
      </c>
      <c r="C66" s="66"/>
      <c r="D66" s="98"/>
      <c r="E66" s="25"/>
      <c r="F66" s="99"/>
      <c r="G66" s="100"/>
      <c r="H66" s="101"/>
      <c r="I66" s="25"/>
      <c r="J66" s="102"/>
      <c r="K66" s="100"/>
      <c r="L66" s="101"/>
    </row>
    <row r="67" spans="1:14" x14ac:dyDescent="0.25">
      <c r="A67" s="1" t="s">
        <v>1267</v>
      </c>
      <c r="B67" s="97" t="s">
        <v>1023</v>
      </c>
      <c r="C67" s="66"/>
      <c r="D67" s="98"/>
      <c r="E67" s="25"/>
      <c r="F67" s="99"/>
      <c r="G67" s="100"/>
      <c r="H67" s="101"/>
      <c r="I67" s="25"/>
      <c r="J67" s="102"/>
      <c r="K67" s="100"/>
      <c r="L67" s="101"/>
    </row>
    <row r="68" spans="1:14" ht="38.25" customHeight="1" x14ac:dyDescent="0.25">
      <c r="A68" s="1" t="s">
        <v>1267</v>
      </c>
      <c r="B68" s="105" t="s">
        <v>1460</v>
      </c>
      <c r="C68" s="66"/>
      <c r="D68" s="98"/>
      <c r="E68" s="25"/>
      <c r="F68" s="99"/>
      <c r="G68" s="100"/>
      <c r="H68" s="101"/>
      <c r="I68" s="25"/>
      <c r="J68" s="102"/>
      <c r="K68" s="100"/>
      <c r="L68" s="101"/>
    </row>
    <row r="69" spans="1:14" ht="25.5" customHeight="1" x14ac:dyDescent="0.25">
      <c r="A69" s="1" t="s">
        <v>1267</v>
      </c>
      <c r="B69" s="105" t="s">
        <v>1461</v>
      </c>
      <c r="C69" s="66"/>
      <c r="D69" s="98"/>
      <c r="E69" s="25"/>
      <c r="F69" s="99"/>
      <c r="G69" s="100"/>
      <c r="H69" s="101"/>
      <c r="I69" s="25"/>
      <c r="J69" s="102"/>
      <c r="K69" s="100"/>
      <c r="L69" s="101"/>
    </row>
    <row r="70" spans="1:14" x14ac:dyDescent="0.25">
      <c r="A70" s="1" t="s">
        <v>1267</v>
      </c>
      <c r="B70" s="97" t="s">
        <v>410</v>
      </c>
      <c r="C70" s="66"/>
      <c r="D70" s="98"/>
      <c r="E70" s="25"/>
      <c r="F70" s="99"/>
      <c r="G70" s="100"/>
      <c r="H70" s="101"/>
      <c r="I70" s="25"/>
      <c r="J70" s="102"/>
      <c r="K70" s="100"/>
      <c r="L70" s="101"/>
    </row>
    <row r="71" spans="1:14" x14ac:dyDescent="0.25">
      <c r="A71" s="1" t="s">
        <v>1267</v>
      </c>
      <c r="B71" s="106" t="s">
        <v>411</v>
      </c>
      <c r="C71" s="66"/>
      <c r="D71" s="98"/>
      <c r="E71" s="25"/>
      <c r="F71" s="99"/>
      <c r="G71" s="100"/>
      <c r="H71" s="101"/>
      <c r="I71" s="25"/>
      <c r="J71" s="102"/>
      <c r="K71" s="100"/>
      <c r="L71" s="101"/>
    </row>
    <row r="72" spans="1:14" x14ac:dyDescent="0.25">
      <c r="A72" s="4" t="s">
        <v>1287</v>
      </c>
      <c r="B72" s="103" t="s">
        <v>915</v>
      </c>
      <c r="C72" s="92">
        <f t="shared" ref="C72:C129" si="4">N72*1.055</f>
        <v>26966.756805350866</v>
      </c>
      <c r="D72" s="93">
        <f>C72/8</f>
        <v>3370.8446006688582</v>
      </c>
      <c r="E72" s="94">
        <f>C72*1.02</f>
        <v>27506.091941457882</v>
      </c>
      <c r="F72" s="95">
        <f>E72/8</f>
        <v>3438.2614926822353</v>
      </c>
      <c r="G72" s="96">
        <f t="shared" ref="G72" si="5">E72*1.02</f>
        <v>28056.213780287038</v>
      </c>
      <c r="H72" s="93">
        <f>G72/8</f>
        <v>3507.0267225358798</v>
      </c>
      <c r="I72" s="94">
        <f t="shared" ref="I72:I129" si="6">G72*1.017</f>
        <v>28533.169414551914</v>
      </c>
      <c r="J72" s="95">
        <f>I72/8</f>
        <v>3566.6461768189893</v>
      </c>
      <c r="K72" s="96">
        <f t="shared" ref="K72:K129" si="7">I72*1.015</f>
        <v>28961.16695577019</v>
      </c>
      <c r="L72" s="93">
        <f>K72/8</f>
        <v>3620.1458694712737</v>
      </c>
      <c r="N72" s="77">
        <v>25560.906924503193</v>
      </c>
    </row>
    <row r="73" spans="1:14" x14ac:dyDescent="0.25">
      <c r="A73" s="22"/>
      <c r="B73" s="107" t="s">
        <v>538</v>
      </c>
      <c r="C73" s="66"/>
      <c r="D73" s="98"/>
      <c r="E73" s="25"/>
      <c r="F73" s="99"/>
      <c r="G73" s="100"/>
      <c r="H73" s="101"/>
      <c r="I73" s="25"/>
      <c r="J73" s="102"/>
      <c r="K73" s="100"/>
      <c r="L73" s="101"/>
    </row>
    <row r="74" spans="1:14" x14ac:dyDescent="0.25">
      <c r="A74" s="22"/>
      <c r="B74" s="97" t="s">
        <v>1428</v>
      </c>
      <c r="C74" s="66"/>
      <c r="D74" s="98"/>
      <c r="E74" s="25"/>
      <c r="F74" s="99"/>
      <c r="G74" s="100"/>
      <c r="H74" s="101"/>
      <c r="I74" s="25"/>
      <c r="J74" s="102"/>
      <c r="K74" s="100"/>
      <c r="L74" s="101"/>
    </row>
    <row r="75" spans="1:14" x14ac:dyDescent="0.25">
      <c r="A75" s="22"/>
      <c r="B75" s="97" t="s">
        <v>1429</v>
      </c>
      <c r="C75" s="66"/>
      <c r="D75" s="98"/>
      <c r="E75" s="25"/>
      <c r="F75" s="99"/>
      <c r="G75" s="100"/>
      <c r="H75" s="101"/>
      <c r="I75" s="25"/>
      <c r="J75" s="102"/>
      <c r="K75" s="100"/>
      <c r="L75" s="101"/>
    </row>
    <row r="76" spans="1:14" x14ac:dyDescent="0.25">
      <c r="A76" s="22"/>
      <c r="B76" s="97" t="s">
        <v>1430</v>
      </c>
      <c r="C76" s="66"/>
      <c r="D76" s="98"/>
      <c r="E76" s="25"/>
      <c r="F76" s="99"/>
      <c r="G76" s="100"/>
      <c r="H76" s="101"/>
      <c r="I76" s="25"/>
      <c r="J76" s="102"/>
      <c r="K76" s="100"/>
      <c r="L76" s="101"/>
    </row>
    <row r="77" spans="1:14" x14ac:dyDescent="0.25">
      <c r="A77" s="22"/>
      <c r="B77" s="97" t="s">
        <v>1431</v>
      </c>
      <c r="C77" s="66"/>
      <c r="D77" s="98"/>
      <c r="E77" s="25"/>
      <c r="F77" s="99"/>
      <c r="G77" s="100"/>
      <c r="H77" s="101"/>
      <c r="I77" s="25"/>
      <c r="J77" s="102"/>
      <c r="K77" s="100"/>
      <c r="L77" s="101"/>
    </row>
    <row r="78" spans="1:14" x14ac:dyDescent="0.25">
      <c r="A78" s="22"/>
      <c r="B78" s="97" t="s">
        <v>1432</v>
      </c>
      <c r="C78" s="66"/>
      <c r="D78" s="98"/>
      <c r="E78" s="25"/>
      <c r="F78" s="99"/>
      <c r="G78" s="100"/>
      <c r="H78" s="101"/>
      <c r="I78" s="25"/>
      <c r="J78" s="102"/>
      <c r="K78" s="100"/>
      <c r="L78" s="101"/>
    </row>
    <row r="79" spans="1:14" x14ac:dyDescent="0.25">
      <c r="A79" s="22"/>
      <c r="B79" s="97" t="s">
        <v>1433</v>
      </c>
      <c r="C79" s="66"/>
      <c r="D79" s="98"/>
      <c r="E79" s="25"/>
      <c r="F79" s="99"/>
      <c r="G79" s="100"/>
      <c r="H79" s="101"/>
      <c r="I79" s="25"/>
      <c r="J79" s="102"/>
      <c r="K79" s="100"/>
      <c r="L79" s="101"/>
    </row>
    <row r="80" spans="1:14" x14ac:dyDescent="0.25">
      <c r="A80" s="22"/>
      <c r="B80" s="97" t="s">
        <v>1434</v>
      </c>
      <c r="C80" s="66"/>
      <c r="D80" s="98"/>
      <c r="E80" s="25"/>
      <c r="F80" s="99"/>
      <c r="G80" s="100"/>
      <c r="H80" s="101"/>
      <c r="I80" s="25"/>
      <c r="J80" s="102"/>
      <c r="K80" s="100"/>
      <c r="L80" s="101"/>
    </row>
    <row r="81" spans="1:14" x14ac:dyDescent="0.25">
      <c r="A81" s="22"/>
      <c r="B81" s="97" t="s">
        <v>1435</v>
      </c>
      <c r="C81" s="66"/>
      <c r="D81" s="98"/>
      <c r="E81" s="25"/>
      <c r="F81" s="99"/>
      <c r="G81" s="100"/>
      <c r="H81" s="101"/>
      <c r="I81" s="25"/>
      <c r="J81" s="102"/>
      <c r="K81" s="100"/>
      <c r="L81" s="101"/>
    </row>
    <row r="82" spans="1:14" x14ac:dyDescent="0.25">
      <c r="A82" s="22"/>
      <c r="B82" s="97" t="s">
        <v>1436</v>
      </c>
      <c r="C82" s="66"/>
      <c r="D82" s="98"/>
      <c r="E82" s="25"/>
      <c r="F82" s="99"/>
      <c r="G82" s="100"/>
      <c r="H82" s="101"/>
      <c r="I82" s="25"/>
      <c r="J82" s="102"/>
      <c r="K82" s="100"/>
      <c r="L82" s="101"/>
    </row>
    <row r="83" spans="1:14" x14ac:dyDescent="0.25">
      <c r="A83" s="22"/>
      <c r="B83" s="97" t="s">
        <v>1437</v>
      </c>
      <c r="C83" s="66"/>
      <c r="D83" s="98"/>
      <c r="E83" s="25"/>
      <c r="F83" s="99"/>
      <c r="G83" s="100"/>
      <c r="H83" s="101"/>
      <c r="I83" s="25"/>
      <c r="J83" s="102"/>
      <c r="K83" s="100"/>
      <c r="L83" s="101"/>
    </row>
    <row r="84" spans="1:14" x14ac:dyDescent="0.25">
      <c r="A84" s="22"/>
      <c r="B84" s="97" t="s">
        <v>1438</v>
      </c>
      <c r="C84" s="66"/>
      <c r="D84" s="98"/>
      <c r="E84" s="25"/>
      <c r="F84" s="99"/>
      <c r="G84" s="100"/>
      <c r="H84" s="101"/>
      <c r="I84" s="25"/>
      <c r="J84" s="102"/>
      <c r="K84" s="100"/>
      <c r="L84" s="101"/>
    </row>
    <row r="85" spans="1:14" x14ac:dyDescent="0.25">
      <c r="A85" s="22"/>
      <c r="B85" s="97" t="s">
        <v>1439</v>
      </c>
      <c r="C85" s="66"/>
      <c r="D85" s="98"/>
      <c r="E85" s="25"/>
      <c r="F85" s="99"/>
      <c r="G85" s="100"/>
      <c r="H85" s="101"/>
      <c r="I85" s="25"/>
      <c r="J85" s="102"/>
      <c r="K85" s="100"/>
      <c r="L85" s="101"/>
    </row>
    <row r="86" spans="1:14" x14ac:dyDescent="0.25">
      <c r="A86" s="22"/>
      <c r="B86" s="97" t="s">
        <v>1440</v>
      </c>
      <c r="C86" s="66"/>
      <c r="D86" s="98"/>
      <c r="E86" s="25"/>
      <c r="F86" s="99"/>
      <c r="G86" s="100"/>
      <c r="H86" s="101"/>
      <c r="I86" s="25"/>
      <c r="J86" s="102"/>
      <c r="K86" s="100"/>
      <c r="L86" s="101"/>
    </row>
    <row r="87" spans="1:14" x14ac:dyDescent="0.25">
      <c r="A87" s="22"/>
      <c r="B87" s="97" t="s">
        <v>1441</v>
      </c>
      <c r="C87" s="66"/>
      <c r="D87" s="98"/>
      <c r="E87" s="25"/>
      <c r="F87" s="99"/>
      <c r="G87" s="100"/>
      <c r="H87" s="101"/>
      <c r="I87" s="25"/>
      <c r="J87" s="102"/>
      <c r="K87" s="100"/>
      <c r="L87" s="101"/>
    </row>
    <row r="88" spans="1:14" x14ac:dyDescent="0.25">
      <c r="A88" s="1" t="s">
        <v>1267</v>
      </c>
      <c r="B88" s="97" t="s">
        <v>412</v>
      </c>
      <c r="C88" s="66"/>
      <c r="D88" s="98"/>
      <c r="E88" s="25"/>
      <c r="F88" s="99"/>
      <c r="G88" s="100"/>
      <c r="H88" s="101"/>
      <c r="I88" s="25"/>
      <c r="J88" s="102"/>
      <c r="K88" s="100"/>
      <c r="L88" s="101"/>
    </row>
    <row r="89" spans="1:14" x14ac:dyDescent="0.25">
      <c r="A89" s="1" t="s">
        <v>1267</v>
      </c>
      <c r="B89" s="97" t="s">
        <v>1442</v>
      </c>
      <c r="C89" s="66"/>
      <c r="D89" s="98"/>
      <c r="E89" s="25"/>
      <c r="F89" s="99"/>
      <c r="G89" s="100"/>
      <c r="H89" s="101"/>
      <c r="I89" s="25"/>
      <c r="J89" s="102"/>
      <c r="K89" s="100"/>
      <c r="L89" s="101"/>
    </row>
    <row r="90" spans="1:14" ht="26.4" x14ac:dyDescent="0.25">
      <c r="A90" s="1" t="s">
        <v>1267</v>
      </c>
      <c r="B90" s="105" t="s">
        <v>1462</v>
      </c>
      <c r="C90" s="66"/>
      <c r="D90" s="98"/>
      <c r="E90" s="25"/>
      <c r="F90" s="99"/>
      <c r="G90" s="100"/>
      <c r="H90" s="101"/>
      <c r="I90" s="25"/>
      <c r="J90" s="102"/>
      <c r="K90" s="100"/>
      <c r="L90" s="101"/>
    </row>
    <row r="91" spans="1:14" ht="26.25" customHeight="1" x14ac:dyDescent="0.25">
      <c r="A91" s="1" t="s">
        <v>1267</v>
      </c>
      <c r="B91" s="97" t="s">
        <v>1443</v>
      </c>
      <c r="C91" s="66"/>
      <c r="D91" s="98"/>
      <c r="E91" s="25"/>
      <c r="F91" s="99"/>
      <c r="G91" s="100"/>
      <c r="H91" s="101"/>
      <c r="I91" s="25"/>
      <c r="J91" s="102"/>
      <c r="K91" s="100"/>
      <c r="L91" s="101"/>
    </row>
    <row r="92" spans="1:14" ht="26.4" x14ac:dyDescent="0.25">
      <c r="A92" s="1" t="s">
        <v>1267</v>
      </c>
      <c r="B92" s="105" t="s">
        <v>1463</v>
      </c>
      <c r="C92" s="66"/>
      <c r="D92" s="98"/>
      <c r="E92" s="25"/>
      <c r="F92" s="99"/>
      <c r="G92" s="100"/>
      <c r="H92" s="101"/>
      <c r="I92" s="25"/>
      <c r="J92" s="102"/>
      <c r="K92" s="100"/>
      <c r="L92" s="101"/>
    </row>
    <row r="93" spans="1:14" ht="26.25" customHeight="1" x14ac:dyDescent="0.25">
      <c r="A93" s="1" t="s">
        <v>1267</v>
      </c>
      <c r="B93" s="106" t="s">
        <v>1444</v>
      </c>
      <c r="C93" s="66"/>
      <c r="D93" s="98"/>
      <c r="E93" s="25"/>
      <c r="F93" s="99"/>
      <c r="G93" s="100"/>
      <c r="H93" s="101"/>
      <c r="I93" s="25"/>
      <c r="J93" s="102"/>
      <c r="K93" s="100"/>
      <c r="L93" s="101"/>
    </row>
    <row r="94" spans="1:14" x14ac:dyDescent="0.25">
      <c r="A94" s="1"/>
      <c r="B94" s="22" t="s">
        <v>581</v>
      </c>
      <c r="C94" s="66"/>
      <c r="D94" s="98"/>
      <c r="E94" s="25"/>
      <c r="F94" s="99"/>
      <c r="G94" s="100"/>
      <c r="H94" s="101"/>
      <c r="I94" s="25"/>
      <c r="J94" s="102"/>
      <c r="K94" s="100"/>
      <c r="L94" s="101"/>
    </row>
    <row r="95" spans="1:14" x14ac:dyDescent="0.25">
      <c r="A95" s="4" t="s">
        <v>1288</v>
      </c>
      <c r="B95" s="103" t="s">
        <v>915</v>
      </c>
      <c r="C95" s="92">
        <f t="shared" si="4"/>
        <v>26966.756805350866</v>
      </c>
      <c r="D95" s="93">
        <f>C95/8</f>
        <v>3370.8446006688582</v>
      </c>
      <c r="E95" s="94">
        <f>C95*1.02</f>
        <v>27506.091941457882</v>
      </c>
      <c r="F95" s="95">
        <f>E95/8</f>
        <v>3438.2614926822353</v>
      </c>
      <c r="G95" s="96">
        <f t="shared" ref="G95" si="8">E95*1.02</f>
        <v>28056.213780287038</v>
      </c>
      <c r="H95" s="93">
        <f>G95/8</f>
        <v>3507.0267225358798</v>
      </c>
      <c r="I95" s="94">
        <f t="shared" si="6"/>
        <v>28533.169414551914</v>
      </c>
      <c r="J95" s="95">
        <f>I95/8</f>
        <v>3566.6461768189893</v>
      </c>
      <c r="K95" s="96">
        <f t="shared" si="7"/>
        <v>28961.16695577019</v>
      </c>
      <c r="L95" s="93">
        <f>K95/8</f>
        <v>3620.1458694712737</v>
      </c>
      <c r="N95" s="77">
        <v>25560.906924503193</v>
      </c>
    </row>
    <row r="96" spans="1:14" x14ac:dyDescent="0.25">
      <c r="A96" s="22"/>
      <c r="B96" s="107" t="s">
        <v>538</v>
      </c>
      <c r="C96" s="66"/>
      <c r="D96" s="98"/>
      <c r="E96" s="25"/>
      <c r="F96" s="99"/>
      <c r="G96" s="100"/>
      <c r="H96" s="101"/>
      <c r="I96" s="25"/>
      <c r="J96" s="102"/>
      <c r="K96" s="100"/>
      <c r="L96" s="101"/>
    </row>
    <row r="97" spans="1:12" x14ac:dyDescent="0.25">
      <c r="A97" s="22"/>
      <c r="B97" s="97" t="s">
        <v>1445</v>
      </c>
      <c r="C97" s="66"/>
      <c r="D97" s="98"/>
      <c r="E97" s="25"/>
      <c r="F97" s="99"/>
      <c r="G97" s="100"/>
      <c r="H97" s="101"/>
      <c r="I97" s="25"/>
      <c r="J97" s="102"/>
      <c r="K97" s="100"/>
      <c r="L97" s="101"/>
    </row>
    <row r="98" spans="1:12" x14ac:dyDescent="0.25">
      <c r="A98" s="22"/>
      <c r="B98" s="97" t="s">
        <v>1446</v>
      </c>
      <c r="C98" s="66"/>
      <c r="D98" s="98"/>
      <c r="E98" s="25"/>
      <c r="F98" s="99"/>
      <c r="G98" s="100"/>
      <c r="H98" s="101"/>
      <c r="I98" s="25"/>
      <c r="J98" s="102"/>
      <c r="K98" s="100"/>
      <c r="L98" s="101"/>
    </row>
    <row r="99" spans="1:12" x14ac:dyDescent="0.25">
      <c r="A99" s="22"/>
      <c r="B99" s="97" t="s">
        <v>1447</v>
      </c>
      <c r="C99" s="66"/>
      <c r="D99" s="98"/>
      <c r="E99" s="25"/>
      <c r="F99" s="99"/>
      <c r="G99" s="100"/>
      <c r="H99" s="101"/>
      <c r="I99" s="25"/>
      <c r="J99" s="102"/>
      <c r="K99" s="100"/>
      <c r="L99" s="101"/>
    </row>
    <row r="100" spans="1:12" x14ac:dyDescent="0.25">
      <c r="A100" s="22"/>
      <c r="B100" s="97" t="s">
        <v>1448</v>
      </c>
      <c r="C100" s="66"/>
      <c r="D100" s="98"/>
      <c r="E100" s="25"/>
      <c r="F100" s="99"/>
      <c r="G100" s="100"/>
      <c r="H100" s="101"/>
      <c r="I100" s="25"/>
      <c r="J100" s="102"/>
      <c r="K100" s="100"/>
      <c r="L100" s="101"/>
    </row>
    <row r="101" spans="1:12" x14ac:dyDescent="0.25">
      <c r="A101" s="22"/>
      <c r="B101" s="97" t="s">
        <v>1449</v>
      </c>
      <c r="C101" s="66"/>
      <c r="D101" s="98"/>
      <c r="E101" s="25"/>
      <c r="F101" s="99"/>
      <c r="G101" s="100"/>
      <c r="H101" s="101"/>
      <c r="I101" s="25"/>
      <c r="J101" s="102"/>
      <c r="K101" s="100"/>
      <c r="L101" s="101"/>
    </row>
    <row r="102" spans="1:12" x14ac:dyDescent="0.25">
      <c r="A102" s="1" t="s">
        <v>1267</v>
      </c>
      <c r="B102" s="97" t="s">
        <v>1450</v>
      </c>
      <c r="C102" s="66"/>
      <c r="D102" s="98"/>
      <c r="E102" s="25"/>
      <c r="F102" s="99"/>
      <c r="G102" s="100"/>
      <c r="H102" s="101"/>
      <c r="I102" s="25"/>
      <c r="J102" s="102"/>
      <c r="K102" s="100"/>
      <c r="L102" s="101"/>
    </row>
    <row r="103" spans="1:12" x14ac:dyDescent="0.25">
      <c r="A103" s="1" t="s">
        <v>1267</v>
      </c>
      <c r="B103" s="97" t="s">
        <v>1451</v>
      </c>
      <c r="C103" s="66"/>
      <c r="D103" s="98"/>
      <c r="E103" s="25"/>
      <c r="F103" s="99"/>
      <c r="G103" s="100"/>
      <c r="H103" s="101"/>
      <c r="I103" s="25"/>
      <c r="J103" s="102"/>
      <c r="K103" s="100"/>
      <c r="L103" s="101"/>
    </row>
    <row r="104" spans="1:12" x14ac:dyDescent="0.25">
      <c r="A104" s="1" t="s">
        <v>1267</v>
      </c>
      <c r="B104" s="97" t="s">
        <v>1452</v>
      </c>
      <c r="C104" s="66"/>
      <c r="D104" s="98"/>
      <c r="E104" s="25"/>
      <c r="F104" s="99"/>
      <c r="G104" s="100"/>
      <c r="H104" s="101"/>
      <c r="I104" s="25"/>
      <c r="J104" s="102"/>
      <c r="K104" s="100"/>
      <c r="L104" s="101"/>
    </row>
    <row r="105" spans="1:12" x14ac:dyDescent="0.25">
      <c r="A105" s="1" t="s">
        <v>1267</v>
      </c>
      <c r="B105" s="97" t="s">
        <v>1119</v>
      </c>
      <c r="C105" s="66"/>
      <c r="D105" s="98"/>
      <c r="E105" s="25"/>
      <c r="F105" s="99"/>
      <c r="G105" s="100"/>
      <c r="H105" s="101"/>
      <c r="I105" s="25"/>
      <c r="J105" s="102"/>
      <c r="K105" s="100"/>
      <c r="L105" s="101"/>
    </row>
    <row r="106" spans="1:12" x14ac:dyDescent="0.25">
      <c r="A106" s="1" t="s">
        <v>1267</v>
      </c>
      <c r="B106" s="97" t="s">
        <v>1120</v>
      </c>
      <c r="C106" s="66"/>
      <c r="D106" s="98"/>
      <c r="E106" s="25"/>
      <c r="F106" s="99"/>
      <c r="G106" s="100"/>
      <c r="H106" s="101"/>
      <c r="I106" s="25"/>
      <c r="J106" s="102"/>
      <c r="K106" s="100"/>
      <c r="L106" s="101"/>
    </row>
    <row r="107" spans="1:12" x14ac:dyDescent="0.25">
      <c r="A107" s="1" t="s">
        <v>1267</v>
      </c>
      <c r="B107" s="97" t="s">
        <v>273</v>
      </c>
      <c r="C107" s="66"/>
      <c r="D107" s="98"/>
      <c r="E107" s="25"/>
      <c r="F107" s="99"/>
      <c r="G107" s="100"/>
      <c r="H107" s="101"/>
      <c r="I107" s="25"/>
      <c r="J107" s="102"/>
      <c r="K107" s="100"/>
      <c r="L107" s="101"/>
    </row>
    <row r="108" spans="1:12" x14ac:dyDescent="0.25">
      <c r="A108" s="1" t="s">
        <v>1267</v>
      </c>
      <c r="B108" s="97" t="s">
        <v>274</v>
      </c>
      <c r="C108" s="66"/>
      <c r="D108" s="98"/>
      <c r="E108" s="25"/>
      <c r="F108" s="99"/>
      <c r="G108" s="100"/>
      <c r="H108" s="101"/>
      <c r="I108" s="25"/>
      <c r="J108" s="102"/>
      <c r="K108" s="100"/>
      <c r="L108" s="101"/>
    </row>
    <row r="109" spans="1:12" x14ac:dyDescent="0.25">
      <c r="A109" s="1" t="s">
        <v>1267</v>
      </c>
      <c r="B109" s="97" t="s">
        <v>275</v>
      </c>
      <c r="C109" s="66"/>
      <c r="D109" s="98"/>
      <c r="E109" s="25"/>
      <c r="F109" s="99"/>
      <c r="G109" s="100"/>
      <c r="H109" s="101"/>
      <c r="I109" s="25"/>
      <c r="J109" s="102"/>
      <c r="K109" s="100"/>
      <c r="L109" s="101"/>
    </row>
    <row r="110" spans="1:12" x14ac:dyDescent="0.25">
      <c r="A110" s="1" t="s">
        <v>1267</v>
      </c>
      <c r="B110" s="97" t="s">
        <v>276</v>
      </c>
      <c r="C110" s="66"/>
      <c r="D110" s="98"/>
      <c r="E110" s="25"/>
      <c r="F110" s="99"/>
      <c r="G110" s="100"/>
      <c r="H110" s="101"/>
      <c r="I110" s="25"/>
      <c r="J110" s="102"/>
      <c r="K110" s="100"/>
      <c r="L110" s="101"/>
    </row>
    <row r="111" spans="1:12" x14ac:dyDescent="0.25">
      <c r="A111" s="1" t="s">
        <v>1267</v>
      </c>
      <c r="B111" s="97" t="s">
        <v>277</v>
      </c>
      <c r="C111" s="66"/>
      <c r="D111" s="98"/>
      <c r="E111" s="25"/>
      <c r="F111" s="99"/>
      <c r="G111" s="100"/>
      <c r="H111" s="101"/>
      <c r="I111" s="25"/>
      <c r="J111" s="102"/>
      <c r="K111" s="100"/>
      <c r="L111" s="101"/>
    </row>
    <row r="112" spans="1:12" x14ac:dyDescent="0.25">
      <c r="A112" s="1" t="s">
        <v>1267</v>
      </c>
      <c r="B112" s="97" t="s">
        <v>278</v>
      </c>
      <c r="C112" s="66"/>
      <c r="D112" s="98"/>
      <c r="E112" s="25"/>
      <c r="F112" s="99"/>
      <c r="G112" s="100"/>
      <c r="H112" s="101"/>
      <c r="I112" s="25"/>
      <c r="J112" s="102"/>
      <c r="K112" s="100"/>
      <c r="L112" s="101"/>
    </row>
    <row r="113" spans="1:14" x14ac:dyDescent="0.25">
      <c r="A113" s="1" t="s">
        <v>1267</v>
      </c>
      <c r="B113" s="97" t="s">
        <v>279</v>
      </c>
      <c r="C113" s="66"/>
      <c r="D113" s="98"/>
      <c r="E113" s="25"/>
      <c r="F113" s="99"/>
      <c r="G113" s="100"/>
      <c r="H113" s="101"/>
      <c r="I113" s="25"/>
      <c r="J113" s="102"/>
      <c r="K113" s="100"/>
      <c r="L113" s="101"/>
    </row>
    <row r="114" spans="1:14" x14ac:dyDescent="0.25">
      <c r="A114" s="1" t="s">
        <v>1267</v>
      </c>
      <c r="B114" s="97" t="s">
        <v>280</v>
      </c>
      <c r="C114" s="66"/>
      <c r="D114" s="98"/>
      <c r="E114" s="25"/>
      <c r="F114" s="99"/>
      <c r="G114" s="100"/>
      <c r="H114" s="101"/>
      <c r="I114" s="25"/>
      <c r="J114" s="102"/>
      <c r="K114" s="100"/>
      <c r="L114" s="101"/>
    </row>
    <row r="115" spans="1:14" x14ac:dyDescent="0.25">
      <c r="A115" s="3"/>
      <c r="B115" s="97" t="s">
        <v>281</v>
      </c>
      <c r="C115" s="66"/>
      <c r="D115" s="98"/>
      <c r="E115" s="25"/>
      <c r="F115" s="99"/>
      <c r="G115" s="100"/>
      <c r="H115" s="101"/>
      <c r="I115" s="25"/>
      <c r="J115" s="102"/>
      <c r="K115" s="100"/>
      <c r="L115" s="101"/>
    </row>
    <row r="116" spans="1:14" x14ac:dyDescent="0.25">
      <c r="A116" s="1" t="s">
        <v>1267</v>
      </c>
      <c r="B116" s="97" t="s">
        <v>282</v>
      </c>
      <c r="C116" s="66"/>
      <c r="D116" s="98"/>
      <c r="E116" s="25"/>
      <c r="F116" s="99"/>
      <c r="G116" s="100"/>
      <c r="H116" s="101"/>
      <c r="I116" s="25"/>
      <c r="J116" s="102"/>
      <c r="K116" s="100"/>
      <c r="L116" s="101"/>
    </row>
    <row r="117" spans="1:14" x14ac:dyDescent="0.25">
      <c r="A117" s="1" t="s">
        <v>1267</v>
      </c>
      <c r="B117" s="97" t="s">
        <v>283</v>
      </c>
      <c r="C117" s="66"/>
      <c r="D117" s="98"/>
      <c r="E117" s="25"/>
      <c r="F117" s="99"/>
      <c r="G117" s="100"/>
      <c r="H117" s="101"/>
      <c r="I117" s="25"/>
      <c r="J117" s="102"/>
      <c r="K117" s="100"/>
      <c r="L117" s="101"/>
    </row>
    <row r="118" spans="1:14" x14ac:dyDescent="0.25">
      <c r="A118" s="1" t="s">
        <v>1267</v>
      </c>
      <c r="B118" s="106" t="s">
        <v>284</v>
      </c>
      <c r="C118" s="66"/>
      <c r="D118" s="98"/>
      <c r="E118" s="25"/>
      <c r="F118" s="99"/>
      <c r="G118" s="100"/>
      <c r="H118" s="101"/>
      <c r="I118" s="25"/>
      <c r="J118" s="102"/>
      <c r="K118" s="100"/>
      <c r="L118" s="101"/>
    </row>
    <row r="119" spans="1:14" ht="24.9" customHeight="1" x14ac:dyDescent="0.25">
      <c r="A119" s="1"/>
      <c r="B119" s="57" t="s">
        <v>214</v>
      </c>
      <c r="C119" s="66"/>
      <c r="D119" s="98"/>
      <c r="E119" s="25"/>
      <c r="F119" s="99"/>
      <c r="G119" s="100"/>
      <c r="H119" s="101"/>
      <c r="I119" s="25"/>
      <c r="J119" s="102"/>
      <c r="K119" s="100"/>
      <c r="L119" s="101"/>
    </row>
    <row r="120" spans="1:14" x14ac:dyDescent="0.25">
      <c r="A120" s="1"/>
      <c r="B120" s="22" t="s">
        <v>229</v>
      </c>
      <c r="C120" s="66"/>
      <c r="D120" s="98"/>
      <c r="E120" s="25"/>
      <c r="F120" s="99"/>
      <c r="G120" s="100"/>
      <c r="H120" s="101"/>
      <c r="I120" s="25"/>
      <c r="J120" s="102"/>
      <c r="K120" s="100"/>
      <c r="L120" s="101"/>
    </row>
    <row r="121" spans="1:14" x14ac:dyDescent="0.25">
      <c r="A121" s="4" t="s">
        <v>1289</v>
      </c>
      <c r="B121" s="103" t="s">
        <v>630</v>
      </c>
      <c r="C121" s="92">
        <f t="shared" si="4"/>
        <v>30057.792819557668</v>
      </c>
      <c r="D121" s="93">
        <f>C121/8</f>
        <v>3757.2241024447085</v>
      </c>
      <c r="E121" s="94">
        <f>C121*1.02</f>
        <v>30658.948675948821</v>
      </c>
      <c r="F121" s="95">
        <f>E121/8</f>
        <v>3832.3685844936026</v>
      </c>
      <c r="G121" s="96">
        <f t="shared" ref="G121" si="9">E121*1.02</f>
        <v>31272.127649467799</v>
      </c>
      <c r="H121" s="93">
        <f>G121/8</f>
        <v>3909.0159561834748</v>
      </c>
      <c r="I121" s="94">
        <f t="shared" si="6"/>
        <v>31803.753819508747</v>
      </c>
      <c r="J121" s="95">
        <f>I121/8</f>
        <v>3975.4692274385934</v>
      </c>
      <c r="K121" s="96">
        <f t="shared" si="7"/>
        <v>32280.810126801374</v>
      </c>
      <c r="L121" s="93">
        <f>K121/8</f>
        <v>4035.1012658501718</v>
      </c>
      <c r="N121" s="77">
        <v>28490.798881097318</v>
      </c>
    </row>
    <row r="122" spans="1:14" x14ac:dyDescent="0.25">
      <c r="A122" s="1" t="s">
        <v>1267</v>
      </c>
      <c r="B122" s="108" t="s">
        <v>538</v>
      </c>
      <c r="C122" s="66"/>
      <c r="D122" s="98"/>
      <c r="E122" s="25"/>
      <c r="F122" s="99"/>
      <c r="G122" s="100"/>
      <c r="H122" s="101"/>
      <c r="I122" s="25"/>
      <c r="J122" s="102"/>
      <c r="K122" s="100"/>
      <c r="L122" s="101"/>
    </row>
    <row r="123" spans="1:14" x14ac:dyDescent="0.25">
      <c r="A123" s="1" t="s">
        <v>1267</v>
      </c>
      <c r="B123" s="109" t="s">
        <v>285</v>
      </c>
      <c r="C123" s="66"/>
      <c r="D123" s="98"/>
      <c r="E123" s="25"/>
      <c r="F123" s="99"/>
      <c r="G123" s="100"/>
      <c r="H123" s="101"/>
      <c r="I123" s="25"/>
      <c r="J123" s="102"/>
      <c r="K123" s="100"/>
      <c r="L123" s="101"/>
    </row>
    <row r="124" spans="1:14" x14ac:dyDescent="0.25">
      <c r="A124" s="1" t="s">
        <v>1267</v>
      </c>
      <c r="B124" s="109" t="s">
        <v>483</v>
      </c>
      <c r="C124" s="66"/>
      <c r="D124" s="98"/>
      <c r="E124" s="25"/>
      <c r="F124" s="99"/>
      <c r="G124" s="100"/>
      <c r="H124" s="101"/>
      <c r="I124" s="25"/>
      <c r="J124" s="102"/>
      <c r="K124" s="100"/>
      <c r="L124" s="101"/>
    </row>
    <row r="125" spans="1:14" ht="25.5" customHeight="1" x14ac:dyDescent="0.25">
      <c r="A125" s="1" t="s">
        <v>1267</v>
      </c>
      <c r="B125" s="108" t="s">
        <v>1321</v>
      </c>
      <c r="C125" s="66"/>
      <c r="D125" s="98"/>
      <c r="E125" s="25"/>
      <c r="F125" s="99"/>
      <c r="G125" s="100"/>
      <c r="H125" s="101"/>
      <c r="I125" s="25"/>
      <c r="J125" s="102"/>
      <c r="K125" s="100"/>
      <c r="L125" s="101"/>
    </row>
    <row r="126" spans="1:14" x14ac:dyDescent="0.25">
      <c r="A126" s="1" t="s">
        <v>1267</v>
      </c>
      <c r="B126" s="109" t="s">
        <v>1322</v>
      </c>
      <c r="C126" s="66"/>
      <c r="D126" s="98"/>
      <c r="E126" s="25"/>
      <c r="F126" s="99"/>
      <c r="G126" s="100"/>
      <c r="H126" s="101"/>
      <c r="I126" s="25"/>
      <c r="J126" s="102"/>
      <c r="K126" s="100"/>
      <c r="L126" s="101"/>
    </row>
    <row r="127" spans="1:14" x14ac:dyDescent="0.25">
      <c r="A127" s="1" t="s">
        <v>1267</v>
      </c>
      <c r="B127" s="109" t="s">
        <v>1323</v>
      </c>
      <c r="C127" s="66"/>
      <c r="D127" s="98"/>
      <c r="E127" s="25"/>
      <c r="F127" s="99"/>
      <c r="G127" s="100"/>
      <c r="H127" s="101"/>
      <c r="I127" s="25"/>
      <c r="J127" s="102"/>
      <c r="K127" s="100"/>
      <c r="L127" s="101"/>
    </row>
    <row r="128" spans="1:14" x14ac:dyDescent="0.25">
      <c r="A128" s="1" t="s">
        <v>1267</v>
      </c>
      <c r="B128" s="109" t="s">
        <v>1324</v>
      </c>
      <c r="C128" s="66"/>
      <c r="D128" s="98"/>
      <c r="E128" s="25"/>
      <c r="F128" s="99"/>
      <c r="G128" s="100"/>
      <c r="H128" s="101"/>
      <c r="I128" s="25"/>
      <c r="J128" s="102"/>
      <c r="K128" s="100"/>
      <c r="L128" s="101"/>
    </row>
    <row r="129" spans="1:14" x14ac:dyDescent="0.25">
      <c r="A129" s="4" t="s">
        <v>1290</v>
      </c>
      <c r="B129" s="103" t="s">
        <v>913</v>
      </c>
      <c r="C129" s="92">
        <f t="shared" si="4"/>
        <v>28401.646806156801</v>
      </c>
      <c r="D129" s="93">
        <f>C129/8</f>
        <v>3550.2058507696001</v>
      </c>
      <c r="E129" s="94">
        <f>C129*1.02</f>
        <v>28969.679742279939</v>
      </c>
      <c r="F129" s="95">
        <f>E129/8</f>
        <v>3621.2099677849924</v>
      </c>
      <c r="G129" s="96">
        <f t="shared" ref="G129" si="10">E129*1.02</f>
        <v>29549.073337125537</v>
      </c>
      <c r="H129" s="93">
        <f>G129/8</f>
        <v>3693.6341671406922</v>
      </c>
      <c r="I129" s="94">
        <f t="shared" si="6"/>
        <v>30051.407583856668</v>
      </c>
      <c r="J129" s="95">
        <f>I129/8</f>
        <v>3756.4259479820835</v>
      </c>
      <c r="K129" s="96">
        <f t="shared" si="7"/>
        <v>30502.178697614516</v>
      </c>
      <c r="L129" s="93">
        <f>K129/8</f>
        <v>3812.7723372018145</v>
      </c>
      <c r="N129" s="77">
        <v>26920.992233323985</v>
      </c>
    </row>
    <row r="130" spans="1:14" x14ac:dyDescent="0.25">
      <c r="A130" s="1" t="s">
        <v>1267</v>
      </c>
      <c r="B130" s="108" t="s">
        <v>538</v>
      </c>
      <c r="C130" s="66"/>
      <c r="D130" s="98"/>
      <c r="E130" s="25"/>
      <c r="F130" s="99"/>
      <c r="G130" s="100"/>
      <c r="H130" s="101"/>
      <c r="I130" s="25"/>
      <c r="J130" s="102"/>
      <c r="K130" s="100"/>
      <c r="L130" s="101"/>
    </row>
    <row r="131" spans="1:14" x14ac:dyDescent="0.25">
      <c r="A131" s="1" t="s">
        <v>1267</v>
      </c>
      <c r="B131" s="109" t="s">
        <v>1325</v>
      </c>
      <c r="C131" s="66"/>
      <c r="D131" s="98"/>
      <c r="E131" s="25"/>
      <c r="F131" s="99"/>
      <c r="G131" s="100"/>
      <c r="H131" s="101"/>
      <c r="I131" s="25"/>
      <c r="J131" s="102"/>
      <c r="K131" s="100"/>
      <c r="L131" s="101"/>
    </row>
    <row r="132" spans="1:14" x14ac:dyDescent="0.25">
      <c r="A132" s="1" t="s">
        <v>1267</v>
      </c>
      <c r="B132" s="109" t="s">
        <v>943</v>
      </c>
      <c r="C132" s="66"/>
      <c r="D132" s="98"/>
      <c r="E132" s="25"/>
      <c r="F132" s="99"/>
      <c r="G132" s="100"/>
      <c r="H132" s="101"/>
      <c r="I132" s="25"/>
      <c r="J132" s="102"/>
      <c r="K132" s="100"/>
      <c r="L132" s="101"/>
    </row>
    <row r="133" spans="1:14" x14ac:dyDescent="0.25">
      <c r="A133" s="1" t="s">
        <v>1267</v>
      </c>
      <c r="B133" s="109" t="s">
        <v>944</v>
      </c>
      <c r="C133" s="66"/>
      <c r="D133" s="98"/>
      <c r="E133" s="25"/>
      <c r="F133" s="99"/>
      <c r="G133" s="100"/>
      <c r="H133" s="101"/>
      <c r="I133" s="25"/>
      <c r="J133" s="102"/>
      <c r="K133" s="100"/>
      <c r="L133" s="101"/>
    </row>
    <row r="134" spans="1:14" ht="25.5" customHeight="1" x14ac:dyDescent="0.25">
      <c r="A134" s="1" t="s">
        <v>1267</v>
      </c>
      <c r="B134" s="108" t="s">
        <v>945</v>
      </c>
      <c r="C134" s="66"/>
      <c r="D134" s="98"/>
      <c r="E134" s="25"/>
      <c r="F134" s="99"/>
      <c r="G134" s="100"/>
      <c r="H134" s="101"/>
      <c r="I134" s="25"/>
      <c r="J134" s="102"/>
      <c r="K134" s="100"/>
      <c r="L134" s="101"/>
    </row>
    <row r="135" spans="1:14" x14ac:dyDescent="0.25">
      <c r="A135" s="1" t="s">
        <v>1267</v>
      </c>
      <c r="B135" s="109" t="s">
        <v>946</v>
      </c>
      <c r="C135" s="66"/>
      <c r="D135" s="98"/>
      <c r="E135" s="25"/>
      <c r="F135" s="99"/>
      <c r="G135" s="100"/>
      <c r="H135" s="101"/>
      <c r="I135" s="25"/>
      <c r="J135" s="102"/>
      <c r="K135" s="100"/>
      <c r="L135" s="101"/>
    </row>
    <row r="136" spans="1:14" x14ac:dyDescent="0.25">
      <c r="A136" s="1" t="s">
        <v>1267</v>
      </c>
      <c r="B136" s="109" t="s">
        <v>947</v>
      </c>
      <c r="C136" s="66"/>
      <c r="D136" s="98"/>
      <c r="E136" s="25"/>
      <c r="F136" s="99"/>
      <c r="G136" s="100"/>
      <c r="H136" s="101"/>
      <c r="I136" s="25"/>
      <c r="J136" s="102"/>
      <c r="K136" s="100"/>
      <c r="L136" s="101"/>
    </row>
    <row r="137" spans="1:14" x14ac:dyDescent="0.25">
      <c r="A137" s="1" t="s">
        <v>1267</v>
      </c>
      <c r="B137" s="109" t="s">
        <v>948</v>
      </c>
      <c r="C137" s="66"/>
      <c r="D137" s="98"/>
      <c r="E137" s="25"/>
      <c r="F137" s="99"/>
      <c r="G137" s="100"/>
      <c r="H137" s="101"/>
      <c r="I137" s="25"/>
      <c r="J137" s="102"/>
      <c r="K137" s="100"/>
      <c r="L137" s="101"/>
    </row>
    <row r="138" spans="1:14" x14ac:dyDescent="0.25">
      <c r="A138" s="1" t="s">
        <v>1267</v>
      </c>
      <c r="B138" s="109" t="s">
        <v>949</v>
      </c>
      <c r="C138" s="66"/>
      <c r="D138" s="98"/>
      <c r="E138" s="25"/>
      <c r="F138" s="99"/>
      <c r="G138" s="100"/>
      <c r="H138" s="101"/>
      <c r="I138" s="25"/>
      <c r="J138" s="102"/>
      <c r="K138" s="100"/>
      <c r="L138" s="101"/>
    </row>
    <row r="139" spans="1:14" x14ac:dyDescent="0.25">
      <c r="A139" s="4" t="s">
        <v>1291</v>
      </c>
      <c r="B139" s="103" t="s">
        <v>915</v>
      </c>
      <c r="C139" s="92">
        <f t="shared" ref="C139:C197" si="11">N139*1.055</f>
        <v>26966.756805350866</v>
      </c>
      <c r="D139" s="93">
        <f>C139/8</f>
        <v>3370.8446006688582</v>
      </c>
      <c r="E139" s="94">
        <f>C139*1.02</f>
        <v>27506.091941457882</v>
      </c>
      <c r="F139" s="95">
        <f>E139/8</f>
        <v>3438.2614926822353</v>
      </c>
      <c r="G139" s="96">
        <f t="shared" ref="G139" si="12">E139*1.02</f>
        <v>28056.213780287038</v>
      </c>
      <c r="H139" s="93">
        <f>G139/8</f>
        <v>3507.0267225358798</v>
      </c>
      <c r="I139" s="94">
        <f t="shared" ref="I139:I197" si="13">G139*1.017</f>
        <v>28533.169414551914</v>
      </c>
      <c r="J139" s="95">
        <f>I139/8</f>
        <v>3566.6461768189893</v>
      </c>
      <c r="K139" s="96">
        <f t="shared" ref="K139:K197" si="14">I139*1.015</f>
        <v>28961.16695577019</v>
      </c>
      <c r="L139" s="93">
        <f>K139/8</f>
        <v>3620.1458694712737</v>
      </c>
      <c r="N139" s="77">
        <v>25560.906924503193</v>
      </c>
    </row>
    <row r="140" spans="1:14" x14ac:dyDescent="0.25">
      <c r="A140" s="1" t="s">
        <v>1267</v>
      </c>
      <c r="B140" s="108" t="s">
        <v>538</v>
      </c>
      <c r="C140" s="66"/>
      <c r="D140" s="98"/>
      <c r="E140" s="25"/>
      <c r="F140" s="99"/>
      <c r="G140" s="100"/>
      <c r="H140" s="101"/>
      <c r="I140" s="25"/>
      <c r="J140" s="102"/>
      <c r="K140" s="100"/>
      <c r="L140" s="101"/>
    </row>
    <row r="141" spans="1:14" x14ac:dyDescent="0.25">
      <c r="A141" s="1" t="s">
        <v>1267</v>
      </c>
      <c r="B141" s="109" t="s">
        <v>950</v>
      </c>
      <c r="C141" s="66"/>
      <c r="D141" s="98"/>
      <c r="E141" s="25"/>
      <c r="F141" s="99"/>
      <c r="G141" s="100"/>
      <c r="H141" s="101"/>
      <c r="I141" s="25"/>
      <c r="J141" s="102"/>
      <c r="K141" s="100"/>
      <c r="L141" s="101"/>
    </row>
    <row r="142" spans="1:14" x14ac:dyDescent="0.25">
      <c r="A142" s="1" t="s">
        <v>1267</v>
      </c>
      <c r="B142" s="109" t="s">
        <v>951</v>
      </c>
      <c r="C142" s="66"/>
      <c r="D142" s="98"/>
      <c r="E142" s="25"/>
      <c r="F142" s="99"/>
      <c r="G142" s="100"/>
      <c r="H142" s="101"/>
      <c r="I142" s="25"/>
      <c r="J142" s="102"/>
      <c r="K142" s="100"/>
      <c r="L142" s="101"/>
    </row>
    <row r="143" spans="1:14" x14ac:dyDescent="0.25">
      <c r="A143" s="1" t="s">
        <v>1267</v>
      </c>
      <c r="B143" s="109" t="s">
        <v>952</v>
      </c>
      <c r="C143" s="66"/>
      <c r="D143" s="98"/>
      <c r="E143" s="25"/>
      <c r="F143" s="99"/>
      <c r="G143" s="100"/>
      <c r="H143" s="101"/>
      <c r="I143" s="25"/>
      <c r="J143" s="102"/>
      <c r="K143" s="100"/>
      <c r="L143" s="101"/>
    </row>
    <row r="144" spans="1:14" x14ac:dyDescent="0.25">
      <c r="A144" s="1" t="s">
        <v>1267</v>
      </c>
      <c r="B144" s="109" t="s">
        <v>953</v>
      </c>
      <c r="C144" s="66"/>
      <c r="D144" s="98"/>
      <c r="E144" s="25"/>
      <c r="F144" s="99"/>
      <c r="G144" s="100"/>
      <c r="H144" s="101"/>
      <c r="I144" s="25"/>
      <c r="J144" s="102"/>
      <c r="K144" s="100"/>
      <c r="L144" s="101"/>
    </row>
    <row r="145" spans="1:14" x14ac:dyDescent="0.25">
      <c r="A145" s="1" t="s">
        <v>1267</v>
      </c>
      <c r="B145" s="109" t="s">
        <v>954</v>
      </c>
      <c r="C145" s="66"/>
      <c r="D145" s="98"/>
      <c r="E145" s="25"/>
      <c r="F145" s="99"/>
      <c r="G145" s="100"/>
      <c r="H145" s="101"/>
      <c r="I145" s="25"/>
      <c r="J145" s="102"/>
      <c r="K145" s="100"/>
      <c r="L145" s="101"/>
    </row>
    <row r="146" spans="1:14" x14ac:dyDescent="0.25">
      <c r="A146" s="1" t="s">
        <v>1267</v>
      </c>
      <c r="B146" s="109" t="s">
        <v>955</v>
      </c>
      <c r="C146" s="66"/>
      <c r="D146" s="98"/>
      <c r="E146" s="25"/>
      <c r="F146" s="99"/>
      <c r="G146" s="100"/>
      <c r="H146" s="101"/>
      <c r="I146" s="25"/>
      <c r="J146" s="102"/>
      <c r="K146" s="100"/>
      <c r="L146" s="101"/>
    </row>
    <row r="147" spans="1:14" x14ac:dyDescent="0.25">
      <c r="A147" s="1" t="s">
        <v>1267</v>
      </c>
      <c r="B147" s="109" t="s">
        <v>956</v>
      </c>
      <c r="C147" s="66"/>
      <c r="D147" s="98"/>
      <c r="E147" s="25"/>
      <c r="F147" s="99"/>
      <c r="G147" s="100"/>
      <c r="H147" s="101"/>
      <c r="I147" s="25"/>
      <c r="J147" s="102"/>
      <c r="K147" s="100"/>
      <c r="L147" s="101"/>
    </row>
    <row r="148" spans="1:14" x14ac:dyDescent="0.25">
      <c r="A148" s="1"/>
      <c r="B148" s="22" t="s">
        <v>215</v>
      </c>
      <c r="C148" s="66"/>
      <c r="D148" s="98"/>
      <c r="E148" s="25"/>
      <c r="F148" s="99"/>
      <c r="G148" s="100"/>
      <c r="H148" s="101"/>
      <c r="I148" s="25"/>
      <c r="J148" s="102"/>
      <c r="K148" s="100"/>
      <c r="L148" s="101"/>
    </row>
    <row r="149" spans="1:14" x14ac:dyDescent="0.25">
      <c r="A149" s="1"/>
      <c r="B149" s="22" t="s">
        <v>229</v>
      </c>
      <c r="C149" s="66"/>
      <c r="D149" s="98"/>
      <c r="E149" s="25"/>
      <c r="F149" s="99"/>
      <c r="G149" s="100"/>
      <c r="H149" s="101"/>
      <c r="I149" s="25"/>
      <c r="J149" s="102"/>
      <c r="K149" s="100"/>
      <c r="L149" s="101"/>
    </row>
    <row r="150" spans="1:14" x14ac:dyDescent="0.25">
      <c r="A150" s="4" t="s">
        <v>1292</v>
      </c>
      <c r="B150" s="103" t="s">
        <v>1253</v>
      </c>
      <c r="C150" s="92">
        <f t="shared" si="11"/>
        <v>30057.792819557668</v>
      </c>
      <c r="D150" s="93">
        <f>C150/8</f>
        <v>3757.2241024447085</v>
      </c>
      <c r="E150" s="94">
        <f>C150*1.02</f>
        <v>30658.948675948821</v>
      </c>
      <c r="F150" s="95">
        <f>E150/8</f>
        <v>3832.3685844936026</v>
      </c>
      <c r="G150" s="96">
        <f t="shared" ref="G150" si="15">E150*1.02</f>
        <v>31272.127649467799</v>
      </c>
      <c r="H150" s="93">
        <f>G150/8</f>
        <v>3909.0159561834748</v>
      </c>
      <c r="I150" s="94">
        <f t="shared" si="13"/>
        <v>31803.753819508747</v>
      </c>
      <c r="J150" s="95">
        <f>I150/8</f>
        <v>3975.4692274385934</v>
      </c>
      <c r="K150" s="96">
        <f t="shared" si="14"/>
        <v>32280.810126801374</v>
      </c>
      <c r="L150" s="93">
        <f>K150/8</f>
        <v>4035.1012658501718</v>
      </c>
      <c r="N150" s="77">
        <v>28490.798881097318</v>
      </c>
    </row>
    <row r="151" spans="1:14" x14ac:dyDescent="0.25">
      <c r="A151" s="1" t="s">
        <v>1267</v>
      </c>
      <c r="B151" s="108" t="s">
        <v>538</v>
      </c>
      <c r="C151" s="66"/>
      <c r="D151" s="98"/>
      <c r="E151" s="25"/>
      <c r="F151" s="99"/>
      <c r="G151" s="100"/>
      <c r="H151" s="101"/>
      <c r="I151" s="25"/>
      <c r="J151" s="102"/>
      <c r="K151" s="100"/>
      <c r="L151" s="101"/>
    </row>
    <row r="152" spans="1:14" x14ac:dyDescent="0.25">
      <c r="A152" s="1" t="s">
        <v>1267</v>
      </c>
      <c r="B152" s="109" t="s">
        <v>957</v>
      </c>
      <c r="C152" s="66"/>
      <c r="D152" s="98"/>
      <c r="E152" s="25"/>
      <c r="F152" s="99"/>
      <c r="G152" s="100"/>
      <c r="H152" s="101"/>
      <c r="I152" s="25"/>
      <c r="J152" s="102"/>
      <c r="K152" s="100"/>
      <c r="L152" s="101"/>
    </row>
    <row r="153" spans="1:14" x14ac:dyDescent="0.25">
      <c r="A153" s="1" t="s">
        <v>1267</v>
      </c>
      <c r="B153" s="109" t="s">
        <v>958</v>
      </c>
      <c r="C153" s="66"/>
      <c r="D153" s="98"/>
      <c r="E153" s="25"/>
      <c r="F153" s="99"/>
      <c r="G153" s="100"/>
      <c r="H153" s="101"/>
      <c r="I153" s="25"/>
      <c r="J153" s="102"/>
      <c r="K153" s="100"/>
      <c r="L153" s="101"/>
    </row>
    <row r="154" spans="1:14" x14ac:dyDescent="0.25">
      <c r="A154" s="1" t="s">
        <v>1267</v>
      </c>
      <c r="B154" s="109" t="s">
        <v>959</v>
      </c>
      <c r="C154" s="66"/>
      <c r="D154" s="98"/>
      <c r="E154" s="25"/>
      <c r="F154" s="99"/>
      <c r="G154" s="100"/>
      <c r="H154" s="101"/>
      <c r="I154" s="25"/>
      <c r="J154" s="102"/>
      <c r="K154" s="100"/>
      <c r="L154" s="101"/>
    </row>
    <row r="155" spans="1:14" x14ac:dyDescent="0.25">
      <c r="A155" s="4" t="s">
        <v>1293</v>
      </c>
      <c r="B155" s="103" t="s">
        <v>913</v>
      </c>
      <c r="C155" s="92">
        <f t="shared" si="11"/>
        <v>28401.646806156801</v>
      </c>
      <c r="D155" s="93">
        <f>C155/8</f>
        <v>3550.2058507696001</v>
      </c>
      <c r="E155" s="94">
        <f>C155*1.02</f>
        <v>28969.679742279939</v>
      </c>
      <c r="F155" s="95">
        <f>E155/8</f>
        <v>3621.2099677849924</v>
      </c>
      <c r="G155" s="96">
        <f t="shared" ref="G155" si="16">E155*1.02</f>
        <v>29549.073337125537</v>
      </c>
      <c r="H155" s="93">
        <f>G155/8</f>
        <v>3693.6341671406922</v>
      </c>
      <c r="I155" s="94">
        <f t="shared" si="13"/>
        <v>30051.407583856668</v>
      </c>
      <c r="J155" s="95">
        <f>I155/8</f>
        <v>3756.4259479820835</v>
      </c>
      <c r="K155" s="96">
        <f t="shared" si="14"/>
        <v>30502.178697614516</v>
      </c>
      <c r="L155" s="93">
        <f>K155/8</f>
        <v>3812.7723372018145</v>
      </c>
      <c r="N155" s="77">
        <v>26920.992233323985</v>
      </c>
    </row>
    <row r="156" spans="1:14" x14ac:dyDescent="0.25">
      <c r="A156" s="1" t="s">
        <v>1267</v>
      </c>
      <c r="B156" s="108" t="s">
        <v>538</v>
      </c>
      <c r="C156" s="66"/>
      <c r="D156" s="98"/>
      <c r="E156" s="25"/>
      <c r="F156" s="99"/>
      <c r="G156" s="100"/>
      <c r="H156" s="101"/>
      <c r="I156" s="25"/>
      <c r="J156" s="102"/>
      <c r="K156" s="100"/>
      <c r="L156" s="101"/>
    </row>
    <row r="157" spans="1:14" x14ac:dyDescent="0.25">
      <c r="A157" s="1" t="s">
        <v>1267</v>
      </c>
      <c r="B157" s="109" t="s">
        <v>960</v>
      </c>
      <c r="C157" s="66"/>
      <c r="D157" s="98"/>
      <c r="E157" s="25"/>
      <c r="F157" s="99"/>
      <c r="G157" s="100"/>
      <c r="H157" s="101"/>
      <c r="I157" s="25"/>
      <c r="J157" s="102"/>
      <c r="K157" s="100"/>
      <c r="L157" s="101"/>
    </row>
    <row r="158" spans="1:14" x14ac:dyDescent="0.25">
      <c r="A158" s="1" t="s">
        <v>1267</v>
      </c>
      <c r="B158" s="109" t="s">
        <v>961</v>
      </c>
      <c r="C158" s="66"/>
      <c r="D158" s="98"/>
      <c r="E158" s="25"/>
      <c r="F158" s="99"/>
      <c r="G158" s="100"/>
      <c r="H158" s="101"/>
      <c r="I158" s="25"/>
      <c r="J158" s="102"/>
      <c r="K158" s="100"/>
      <c r="L158" s="101"/>
    </row>
    <row r="159" spans="1:14" x14ac:dyDescent="0.25">
      <c r="A159" s="1" t="s">
        <v>1267</v>
      </c>
      <c r="B159" s="109" t="s">
        <v>962</v>
      </c>
      <c r="C159" s="66"/>
      <c r="D159" s="98"/>
      <c r="E159" s="25"/>
      <c r="F159" s="99"/>
      <c r="G159" s="100"/>
      <c r="H159" s="101"/>
      <c r="I159" s="25"/>
      <c r="J159" s="102"/>
      <c r="K159" s="100"/>
      <c r="L159" s="101"/>
    </row>
    <row r="160" spans="1:14" x14ac:dyDescent="0.25">
      <c r="A160" s="1" t="s">
        <v>1267</v>
      </c>
      <c r="B160" s="109" t="s">
        <v>963</v>
      </c>
      <c r="C160" s="66"/>
      <c r="D160" s="98"/>
      <c r="E160" s="25"/>
      <c r="F160" s="99"/>
      <c r="G160" s="100"/>
      <c r="H160" s="101"/>
      <c r="I160" s="25"/>
      <c r="J160" s="102"/>
      <c r="K160" s="100"/>
      <c r="L160" s="101"/>
    </row>
    <row r="161" spans="1:14" x14ac:dyDescent="0.25">
      <c r="A161" s="1" t="s">
        <v>1267</v>
      </c>
      <c r="B161" s="109" t="s">
        <v>946</v>
      </c>
      <c r="C161" s="66"/>
      <c r="D161" s="98"/>
      <c r="E161" s="25"/>
      <c r="F161" s="99"/>
      <c r="G161" s="100"/>
      <c r="H161" s="101"/>
      <c r="I161" s="25"/>
      <c r="J161" s="102"/>
      <c r="K161" s="100"/>
      <c r="L161" s="101"/>
    </row>
    <row r="162" spans="1:14" x14ac:dyDescent="0.25">
      <c r="A162" s="1" t="s">
        <v>1267</v>
      </c>
      <c r="B162" s="109" t="s">
        <v>1237</v>
      </c>
      <c r="C162" s="66"/>
      <c r="D162" s="98"/>
      <c r="E162" s="25"/>
      <c r="F162" s="99"/>
      <c r="G162" s="100"/>
      <c r="H162" s="101"/>
      <c r="I162" s="25"/>
      <c r="J162" s="102"/>
      <c r="K162" s="100"/>
      <c r="L162" s="101"/>
    </row>
    <row r="163" spans="1:14" ht="24" customHeight="1" x14ac:dyDescent="0.25">
      <c r="A163" s="1" t="s">
        <v>1267</v>
      </c>
      <c r="B163" s="108" t="s">
        <v>1238</v>
      </c>
      <c r="C163" s="66"/>
      <c r="D163" s="98"/>
      <c r="E163" s="25"/>
      <c r="F163" s="99"/>
      <c r="G163" s="100"/>
      <c r="H163" s="101"/>
      <c r="I163" s="25"/>
      <c r="J163" s="102"/>
      <c r="K163" s="100"/>
      <c r="L163" s="101"/>
    </row>
    <row r="164" spans="1:14" x14ac:dyDescent="0.25">
      <c r="A164" s="1" t="s">
        <v>1267</v>
      </c>
      <c r="B164" s="109" t="s">
        <v>1239</v>
      </c>
      <c r="C164" s="66"/>
      <c r="D164" s="98"/>
      <c r="E164" s="25"/>
      <c r="F164" s="99"/>
      <c r="G164" s="100"/>
      <c r="H164" s="101"/>
      <c r="I164" s="25"/>
      <c r="J164" s="102"/>
      <c r="K164" s="100"/>
      <c r="L164" s="101"/>
    </row>
    <row r="165" spans="1:14" x14ac:dyDescent="0.25">
      <c r="A165" s="1" t="s">
        <v>1267</v>
      </c>
      <c r="B165" s="109" t="s">
        <v>949</v>
      </c>
      <c r="C165" s="66"/>
      <c r="D165" s="98"/>
      <c r="E165" s="25"/>
      <c r="F165" s="99"/>
      <c r="G165" s="100"/>
      <c r="H165" s="101"/>
      <c r="I165" s="25"/>
      <c r="J165" s="102"/>
      <c r="K165" s="100"/>
      <c r="L165" s="101"/>
    </row>
    <row r="166" spans="1:14" x14ac:dyDescent="0.25">
      <c r="A166" s="4" t="s">
        <v>829</v>
      </c>
      <c r="B166" s="103" t="s">
        <v>915</v>
      </c>
      <c r="C166" s="92">
        <f t="shared" si="11"/>
        <v>26966.756805350866</v>
      </c>
      <c r="D166" s="93">
        <f>C166/8</f>
        <v>3370.8446006688582</v>
      </c>
      <c r="E166" s="94">
        <f>C166*1.02</f>
        <v>27506.091941457882</v>
      </c>
      <c r="F166" s="95">
        <f>E166/8</f>
        <v>3438.2614926822353</v>
      </c>
      <c r="G166" s="96">
        <f t="shared" ref="G166" si="17">E166*1.02</f>
        <v>28056.213780287038</v>
      </c>
      <c r="H166" s="93">
        <f>G166/8</f>
        <v>3507.0267225358798</v>
      </c>
      <c r="I166" s="94">
        <f t="shared" si="13"/>
        <v>28533.169414551914</v>
      </c>
      <c r="J166" s="95">
        <f>I166/8</f>
        <v>3566.6461768189893</v>
      </c>
      <c r="K166" s="96">
        <f t="shared" si="14"/>
        <v>28961.16695577019</v>
      </c>
      <c r="L166" s="93">
        <f>K166/8</f>
        <v>3620.1458694712737</v>
      </c>
      <c r="N166" s="77">
        <v>25560.906924503193</v>
      </c>
    </row>
    <row r="167" spans="1:14" x14ac:dyDescent="0.25">
      <c r="A167" s="1" t="s">
        <v>447</v>
      </c>
      <c r="B167" s="108" t="s">
        <v>538</v>
      </c>
      <c r="C167" s="66"/>
      <c r="D167" s="98"/>
      <c r="E167" s="25"/>
      <c r="F167" s="99"/>
      <c r="G167" s="100"/>
      <c r="H167" s="101"/>
      <c r="I167" s="25"/>
      <c r="J167" s="102"/>
      <c r="K167" s="100"/>
      <c r="L167" s="101"/>
    </row>
    <row r="168" spans="1:14" x14ac:dyDescent="0.25">
      <c r="A168" s="1" t="s">
        <v>447</v>
      </c>
      <c r="B168" s="109" t="s">
        <v>709</v>
      </c>
      <c r="C168" s="66"/>
      <c r="D168" s="98"/>
      <c r="E168" s="25"/>
      <c r="F168" s="99"/>
      <c r="G168" s="100"/>
      <c r="H168" s="101"/>
      <c r="I168" s="25"/>
      <c r="J168" s="102"/>
      <c r="K168" s="100"/>
      <c r="L168" s="101"/>
    </row>
    <row r="169" spans="1:14" x14ac:dyDescent="0.25">
      <c r="A169" s="1" t="s">
        <v>447</v>
      </c>
      <c r="B169" s="109" t="s">
        <v>710</v>
      </c>
      <c r="C169" s="66"/>
      <c r="D169" s="98"/>
      <c r="E169" s="25"/>
      <c r="F169" s="99"/>
      <c r="G169" s="100"/>
      <c r="H169" s="101"/>
      <c r="I169" s="25"/>
      <c r="J169" s="102"/>
      <c r="K169" s="100"/>
      <c r="L169" s="101"/>
    </row>
    <row r="170" spans="1:14" x14ac:dyDescent="0.25">
      <c r="A170" s="1" t="s">
        <v>447</v>
      </c>
      <c r="B170" s="109" t="s">
        <v>711</v>
      </c>
      <c r="C170" s="66"/>
      <c r="D170" s="98"/>
      <c r="E170" s="25"/>
      <c r="F170" s="99"/>
      <c r="G170" s="100"/>
      <c r="H170" s="101"/>
      <c r="I170" s="25"/>
      <c r="J170" s="102"/>
      <c r="K170" s="100"/>
      <c r="L170" s="101"/>
    </row>
    <row r="171" spans="1:14" x14ac:dyDescent="0.25">
      <c r="A171" s="1" t="s">
        <v>447</v>
      </c>
      <c r="B171" s="109" t="s">
        <v>712</v>
      </c>
      <c r="C171" s="66"/>
      <c r="D171" s="98"/>
      <c r="E171" s="25"/>
      <c r="F171" s="99"/>
      <c r="G171" s="100"/>
      <c r="H171" s="101"/>
      <c r="I171" s="25"/>
      <c r="J171" s="102"/>
      <c r="K171" s="100"/>
      <c r="L171" s="101"/>
    </row>
    <row r="172" spans="1:14" x14ac:dyDescent="0.25">
      <c r="A172" s="1"/>
      <c r="B172" s="22" t="s">
        <v>216</v>
      </c>
      <c r="C172" s="66"/>
      <c r="D172" s="98"/>
      <c r="E172" s="25"/>
      <c r="F172" s="99"/>
      <c r="G172" s="100"/>
      <c r="H172" s="101"/>
      <c r="I172" s="25"/>
      <c r="J172" s="102"/>
      <c r="K172" s="100"/>
      <c r="L172" s="101"/>
    </row>
    <row r="173" spans="1:14" x14ac:dyDescent="0.25">
      <c r="A173" s="4" t="s">
        <v>830</v>
      </c>
      <c r="B173" s="103" t="s">
        <v>581</v>
      </c>
      <c r="C173" s="92">
        <f t="shared" si="11"/>
        <v>26966.756805350866</v>
      </c>
      <c r="D173" s="93">
        <f>C173/8</f>
        <v>3370.8446006688582</v>
      </c>
      <c r="E173" s="94">
        <f>C173*1.02</f>
        <v>27506.091941457882</v>
      </c>
      <c r="F173" s="95">
        <f>E173/8</f>
        <v>3438.2614926822353</v>
      </c>
      <c r="G173" s="96">
        <f t="shared" ref="G173" si="18">E173*1.02</f>
        <v>28056.213780287038</v>
      </c>
      <c r="H173" s="93">
        <f>G173/8</f>
        <v>3507.0267225358798</v>
      </c>
      <c r="I173" s="94">
        <f t="shared" si="13"/>
        <v>28533.169414551914</v>
      </c>
      <c r="J173" s="95">
        <f>I173/8</f>
        <v>3566.6461768189893</v>
      </c>
      <c r="K173" s="96">
        <f t="shared" si="14"/>
        <v>28961.16695577019</v>
      </c>
      <c r="L173" s="93">
        <f>K173/8</f>
        <v>3620.1458694712737</v>
      </c>
      <c r="N173" s="77">
        <v>25560.906924503193</v>
      </c>
    </row>
    <row r="174" spans="1:14" x14ac:dyDescent="0.25">
      <c r="A174" s="1" t="s">
        <v>447</v>
      </c>
      <c r="B174" s="108" t="s">
        <v>538</v>
      </c>
      <c r="C174" s="66"/>
      <c r="D174" s="98"/>
      <c r="E174" s="25"/>
      <c r="F174" s="99"/>
      <c r="G174" s="100"/>
      <c r="H174" s="101"/>
      <c r="I174" s="25"/>
      <c r="J174" s="102"/>
      <c r="K174" s="100"/>
      <c r="L174" s="101"/>
    </row>
    <row r="175" spans="1:14" x14ac:dyDescent="0.25">
      <c r="A175" s="1" t="s">
        <v>447</v>
      </c>
      <c r="B175" s="109" t="s">
        <v>713</v>
      </c>
      <c r="C175" s="66"/>
      <c r="D175" s="98"/>
      <c r="E175" s="25"/>
      <c r="F175" s="99"/>
      <c r="G175" s="100"/>
      <c r="H175" s="101"/>
      <c r="I175" s="25"/>
      <c r="J175" s="102"/>
      <c r="K175" s="100"/>
      <c r="L175" s="101"/>
    </row>
    <row r="176" spans="1:14" x14ac:dyDescent="0.25">
      <c r="A176" s="1" t="s">
        <v>447</v>
      </c>
      <c r="B176" s="109" t="s">
        <v>714</v>
      </c>
      <c r="C176" s="66"/>
      <c r="D176" s="98"/>
      <c r="E176" s="25"/>
      <c r="F176" s="99"/>
      <c r="G176" s="100"/>
      <c r="H176" s="101"/>
      <c r="I176" s="25"/>
      <c r="J176" s="102"/>
      <c r="K176" s="100"/>
      <c r="L176" s="101"/>
    </row>
    <row r="177" spans="1:14" x14ac:dyDescent="0.25">
      <c r="A177" s="1" t="s">
        <v>447</v>
      </c>
      <c r="B177" s="109" t="s">
        <v>783</v>
      </c>
      <c r="C177" s="66"/>
      <c r="D177" s="98"/>
      <c r="E177" s="25"/>
      <c r="F177" s="99"/>
      <c r="G177" s="100"/>
      <c r="H177" s="101"/>
      <c r="I177" s="25"/>
      <c r="J177" s="102"/>
      <c r="K177" s="100"/>
      <c r="L177" s="101"/>
    </row>
    <row r="178" spans="1:14" x14ac:dyDescent="0.25">
      <c r="A178" s="1" t="s">
        <v>447</v>
      </c>
      <c r="B178" s="109" t="s">
        <v>784</v>
      </c>
      <c r="C178" s="66"/>
      <c r="D178" s="98"/>
      <c r="E178" s="25"/>
      <c r="F178" s="99"/>
      <c r="G178" s="100"/>
      <c r="H178" s="101"/>
      <c r="I178" s="25"/>
      <c r="J178" s="102"/>
      <c r="K178" s="100"/>
      <c r="L178" s="101"/>
    </row>
    <row r="179" spans="1:14" x14ac:dyDescent="0.25">
      <c r="A179" s="1" t="s">
        <v>447</v>
      </c>
      <c r="B179" s="109" t="s">
        <v>785</v>
      </c>
      <c r="C179" s="66"/>
      <c r="D179" s="98"/>
      <c r="E179" s="25"/>
      <c r="F179" s="99"/>
      <c r="G179" s="100"/>
      <c r="H179" s="101"/>
      <c r="I179" s="25"/>
      <c r="J179" s="102"/>
      <c r="K179" s="100"/>
      <c r="L179" s="101"/>
    </row>
    <row r="180" spans="1:14" x14ac:dyDescent="0.25">
      <c r="A180" s="1" t="s">
        <v>447</v>
      </c>
      <c r="B180" s="109" t="s">
        <v>716</v>
      </c>
      <c r="C180" s="66"/>
      <c r="D180" s="98"/>
      <c r="E180" s="25"/>
      <c r="F180" s="99"/>
      <c r="G180" s="100"/>
      <c r="H180" s="101"/>
      <c r="I180" s="25"/>
      <c r="J180" s="102"/>
      <c r="K180" s="100"/>
      <c r="L180" s="101"/>
    </row>
    <row r="181" spans="1:14" x14ac:dyDescent="0.25">
      <c r="A181" s="1" t="s">
        <v>447</v>
      </c>
      <c r="B181" s="109" t="s">
        <v>717</v>
      </c>
      <c r="C181" s="66"/>
      <c r="D181" s="98"/>
      <c r="E181" s="25"/>
      <c r="F181" s="99"/>
      <c r="G181" s="100"/>
      <c r="H181" s="101"/>
      <c r="I181" s="25"/>
      <c r="J181" s="102"/>
      <c r="K181" s="100"/>
      <c r="L181" s="101"/>
    </row>
    <row r="182" spans="1:14" x14ac:dyDescent="0.25">
      <c r="A182" s="1" t="s">
        <v>447</v>
      </c>
      <c r="B182" s="109" t="s">
        <v>718</v>
      </c>
      <c r="C182" s="66"/>
      <c r="D182" s="98"/>
      <c r="E182" s="25"/>
      <c r="F182" s="99"/>
      <c r="G182" s="100"/>
      <c r="H182" s="101"/>
      <c r="I182" s="25"/>
      <c r="J182" s="102"/>
      <c r="K182" s="100"/>
      <c r="L182" s="101"/>
    </row>
    <row r="183" spans="1:14" x14ac:dyDescent="0.25">
      <c r="A183" s="1"/>
      <c r="B183" s="57" t="s">
        <v>875</v>
      </c>
      <c r="C183" s="66"/>
      <c r="D183" s="98"/>
      <c r="E183" s="25"/>
      <c r="F183" s="99"/>
      <c r="G183" s="100"/>
      <c r="H183" s="101"/>
      <c r="I183" s="25"/>
      <c r="J183" s="102"/>
      <c r="K183" s="100"/>
      <c r="L183" s="101"/>
    </row>
    <row r="184" spans="1:14" ht="42.75" customHeight="1" x14ac:dyDescent="0.25">
      <c r="A184" s="1"/>
      <c r="B184" s="59" t="s">
        <v>879</v>
      </c>
      <c r="C184" s="66"/>
      <c r="D184" s="98"/>
      <c r="E184" s="25"/>
      <c r="F184" s="99"/>
      <c r="G184" s="100"/>
      <c r="H184" s="101"/>
      <c r="I184" s="25"/>
      <c r="J184" s="102"/>
      <c r="K184" s="100"/>
      <c r="L184" s="101"/>
    </row>
    <row r="185" spans="1:14" ht="24.9" customHeight="1" x14ac:dyDescent="0.25">
      <c r="A185" s="1"/>
      <c r="B185" s="110" t="s">
        <v>429</v>
      </c>
      <c r="C185" s="66"/>
      <c r="D185" s="98"/>
      <c r="E185" s="25"/>
      <c r="F185" s="99"/>
      <c r="G185" s="100"/>
      <c r="H185" s="101"/>
      <c r="I185" s="25"/>
      <c r="J185" s="102"/>
      <c r="K185" s="100"/>
      <c r="L185" s="101"/>
    </row>
    <row r="186" spans="1:14" x14ac:dyDescent="0.25">
      <c r="A186" s="4" t="s">
        <v>831</v>
      </c>
      <c r="B186" s="103" t="s">
        <v>660</v>
      </c>
      <c r="C186" s="92">
        <f t="shared" si="11"/>
        <v>32645.850597802091</v>
      </c>
      <c r="D186" s="93">
        <f>C186/8</f>
        <v>4080.7313247252614</v>
      </c>
      <c r="E186" s="94">
        <f>C186*1.02</f>
        <v>33298.767609758135</v>
      </c>
      <c r="F186" s="95">
        <f>E186/8</f>
        <v>4162.3459512197669</v>
      </c>
      <c r="G186" s="96">
        <f t="shared" ref="G186" si="19">E186*1.02</f>
        <v>33964.7429619533</v>
      </c>
      <c r="H186" s="93">
        <f>G186/8</f>
        <v>4245.5928702441624</v>
      </c>
      <c r="I186" s="94">
        <f t="shared" si="13"/>
        <v>34542.1435923065</v>
      </c>
      <c r="J186" s="95">
        <f>I186/8</f>
        <v>4317.7679490383125</v>
      </c>
      <c r="K186" s="96">
        <f t="shared" si="14"/>
        <v>35060.275746191095</v>
      </c>
      <c r="L186" s="93">
        <f>K186/8</f>
        <v>4382.5344682738869</v>
      </c>
      <c r="N186" s="77">
        <v>30943.934215926154</v>
      </c>
    </row>
    <row r="187" spans="1:14" ht="26.4" x14ac:dyDescent="0.25">
      <c r="A187" s="1"/>
      <c r="B187" s="111" t="s">
        <v>1464</v>
      </c>
      <c r="C187" s="66"/>
      <c r="D187" s="98"/>
      <c r="E187" s="25"/>
      <c r="F187" s="99"/>
      <c r="G187" s="100"/>
      <c r="H187" s="101"/>
      <c r="I187" s="25"/>
      <c r="J187" s="102"/>
      <c r="K187" s="100"/>
      <c r="L187" s="101"/>
    </row>
    <row r="188" spans="1:14" ht="24.9" customHeight="1" x14ac:dyDescent="0.25">
      <c r="A188" s="1"/>
      <c r="B188" s="111" t="s">
        <v>1465</v>
      </c>
      <c r="C188" s="66"/>
      <c r="D188" s="98"/>
      <c r="E188" s="25"/>
      <c r="F188" s="99"/>
      <c r="G188" s="100"/>
      <c r="H188" s="101"/>
      <c r="I188" s="25"/>
      <c r="J188" s="102"/>
      <c r="K188" s="100"/>
      <c r="L188" s="101"/>
    </row>
    <row r="189" spans="1:14" ht="26.4" x14ac:dyDescent="0.25">
      <c r="A189" s="1"/>
      <c r="B189" s="111" t="s">
        <v>1466</v>
      </c>
      <c r="C189" s="66"/>
      <c r="D189" s="98"/>
      <c r="E189" s="25"/>
      <c r="F189" s="99"/>
      <c r="G189" s="100"/>
      <c r="H189" s="101"/>
      <c r="I189" s="25"/>
      <c r="J189" s="102"/>
      <c r="K189" s="100"/>
      <c r="L189" s="101"/>
    </row>
    <row r="190" spans="1:14" ht="26.4" x14ac:dyDescent="0.25">
      <c r="A190" s="1"/>
      <c r="B190" s="111" t="s">
        <v>1467</v>
      </c>
      <c r="C190" s="66"/>
      <c r="D190" s="98"/>
      <c r="E190" s="25"/>
      <c r="F190" s="99"/>
      <c r="G190" s="100"/>
      <c r="H190" s="101"/>
      <c r="I190" s="25"/>
      <c r="J190" s="102"/>
      <c r="K190" s="100"/>
      <c r="L190" s="101"/>
    </row>
    <row r="191" spans="1:14" ht="38.25" customHeight="1" x14ac:dyDescent="0.25">
      <c r="A191" s="1"/>
      <c r="B191" s="111" t="s">
        <v>1468</v>
      </c>
      <c r="C191" s="66"/>
      <c r="D191" s="98"/>
      <c r="E191" s="25"/>
      <c r="F191" s="99"/>
      <c r="G191" s="100"/>
      <c r="H191" s="101"/>
      <c r="I191" s="25"/>
      <c r="J191" s="102"/>
      <c r="K191" s="100"/>
      <c r="L191" s="101"/>
    </row>
    <row r="192" spans="1:14" ht="39" customHeight="1" x14ac:dyDescent="0.25">
      <c r="A192" s="1"/>
      <c r="B192" s="111" t="s">
        <v>1469</v>
      </c>
      <c r="C192" s="66"/>
      <c r="D192" s="98"/>
      <c r="E192" s="25"/>
      <c r="F192" s="99"/>
      <c r="G192" s="100"/>
      <c r="H192" s="101"/>
      <c r="I192" s="25"/>
      <c r="J192" s="102"/>
      <c r="K192" s="100"/>
      <c r="L192" s="101"/>
    </row>
    <row r="193" spans="1:14" ht="27" customHeight="1" x14ac:dyDescent="0.25">
      <c r="A193" s="1"/>
      <c r="B193" s="57" t="s">
        <v>1327</v>
      </c>
      <c r="C193" s="66"/>
      <c r="D193" s="98"/>
      <c r="E193" s="25"/>
      <c r="F193" s="99"/>
      <c r="G193" s="100"/>
      <c r="H193" s="101"/>
      <c r="I193" s="25"/>
      <c r="J193" s="102"/>
      <c r="K193" s="100"/>
      <c r="L193" s="101"/>
    </row>
    <row r="194" spans="1:14" x14ac:dyDescent="0.25">
      <c r="A194" s="1"/>
      <c r="B194" s="111" t="s">
        <v>1470</v>
      </c>
      <c r="C194" s="66"/>
      <c r="D194" s="98"/>
      <c r="E194" s="25"/>
      <c r="F194" s="99"/>
      <c r="G194" s="100"/>
      <c r="H194" s="101"/>
      <c r="I194" s="25"/>
      <c r="J194" s="102"/>
      <c r="K194" s="100"/>
      <c r="L194" s="101"/>
    </row>
    <row r="195" spans="1:14" ht="50.1" customHeight="1" x14ac:dyDescent="0.25">
      <c r="A195" s="1"/>
      <c r="B195" s="108" t="s">
        <v>400</v>
      </c>
      <c r="C195" s="66"/>
      <c r="D195" s="98"/>
      <c r="E195" s="25"/>
      <c r="F195" s="99"/>
      <c r="G195" s="100"/>
      <c r="H195" s="101"/>
      <c r="I195" s="25"/>
      <c r="J195" s="102"/>
      <c r="K195" s="100"/>
      <c r="L195" s="101"/>
    </row>
    <row r="196" spans="1:14" x14ac:dyDescent="0.25">
      <c r="A196" s="1"/>
      <c r="B196" s="109"/>
      <c r="C196" s="66"/>
      <c r="D196" s="98"/>
      <c r="E196" s="25"/>
      <c r="F196" s="99"/>
      <c r="G196" s="100"/>
      <c r="H196" s="101"/>
      <c r="I196" s="25"/>
      <c r="J196" s="102"/>
      <c r="K196" s="100"/>
      <c r="L196" s="101"/>
    </row>
    <row r="197" spans="1:14" x14ac:dyDescent="0.25">
      <c r="A197" s="4" t="s">
        <v>832</v>
      </c>
      <c r="B197" s="112" t="s">
        <v>846</v>
      </c>
      <c r="C197" s="92">
        <f t="shared" si="11"/>
        <v>30760.769584622001</v>
      </c>
      <c r="D197" s="93">
        <f>C197/8</f>
        <v>3845.0961980777502</v>
      </c>
      <c r="E197" s="94">
        <f>C197*1.02</f>
        <v>31375.984976314441</v>
      </c>
      <c r="F197" s="95">
        <f>E197/8</f>
        <v>3921.9981220393051</v>
      </c>
      <c r="G197" s="96">
        <f t="shared" ref="G197" si="20">E197*1.02</f>
        <v>32003.50467584073</v>
      </c>
      <c r="H197" s="93">
        <f>G197/8</f>
        <v>4000.4380844800912</v>
      </c>
      <c r="I197" s="94">
        <f t="shared" si="13"/>
        <v>32547.56425533002</v>
      </c>
      <c r="J197" s="95">
        <f>I197/8</f>
        <v>4068.4455319162525</v>
      </c>
      <c r="K197" s="96">
        <f t="shared" si="14"/>
        <v>33035.777719159967</v>
      </c>
      <c r="L197" s="93">
        <f>K197/8</f>
        <v>4129.4722148949959</v>
      </c>
      <c r="N197" s="77">
        <v>29157.127568362088</v>
      </c>
    </row>
    <row r="198" spans="1:14" ht="26.4" x14ac:dyDescent="0.25">
      <c r="A198" s="1"/>
      <c r="B198" s="111" t="s">
        <v>1471</v>
      </c>
      <c r="C198" s="66"/>
      <c r="D198" s="98"/>
      <c r="E198" s="25"/>
      <c r="F198" s="99"/>
      <c r="G198" s="100"/>
      <c r="H198" s="101"/>
      <c r="I198" s="25"/>
      <c r="J198" s="102"/>
      <c r="K198" s="100"/>
      <c r="L198" s="101"/>
    </row>
    <row r="199" spans="1:14" x14ac:dyDescent="0.25">
      <c r="A199" s="1"/>
      <c r="B199" s="108" t="s">
        <v>876</v>
      </c>
      <c r="C199" s="66"/>
      <c r="D199" s="98"/>
      <c r="E199" s="25"/>
      <c r="F199" s="99"/>
      <c r="G199" s="100"/>
      <c r="H199" s="101"/>
      <c r="I199" s="25"/>
      <c r="J199" s="102"/>
      <c r="K199" s="100"/>
      <c r="L199" s="101"/>
    </row>
    <row r="200" spans="1:14" x14ac:dyDescent="0.25">
      <c r="A200" s="1"/>
      <c r="B200" s="108" t="s">
        <v>877</v>
      </c>
      <c r="C200" s="66"/>
      <c r="D200" s="98"/>
      <c r="E200" s="25"/>
      <c r="F200" s="99"/>
      <c r="G200" s="100"/>
      <c r="H200" s="101"/>
      <c r="I200" s="25"/>
      <c r="J200" s="102"/>
      <c r="K200" s="100"/>
      <c r="L200" s="101"/>
    </row>
    <row r="201" spans="1:14" x14ac:dyDescent="0.25">
      <c r="A201" s="1"/>
      <c r="B201" s="108" t="s">
        <v>882</v>
      </c>
      <c r="C201" s="66"/>
      <c r="D201" s="98"/>
      <c r="E201" s="25"/>
      <c r="F201" s="99"/>
      <c r="G201" s="100"/>
      <c r="H201" s="101"/>
      <c r="I201" s="25"/>
      <c r="J201" s="102"/>
      <c r="K201" s="100"/>
      <c r="L201" s="101"/>
    </row>
    <row r="202" spans="1:14" ht="24.75" customHeight="1" x14ac:dyDescent="0.25">
      <c r="A202" s="1"/>
      <c r="B202" s="111" t="s">
        <v>1472</v>
      </c>
      <c r="C202" s="66"/>
      <c r="D202" s="98"/>
      <c r="E202" s="25"/>
      <c r="F202" s="99"/>
      <c r="G202" s="100"/>
      <c r="H202" s="101"/>
      <c r="I202" s="25"/>
      <c r="J202" s="102"/>
      <c r="K202" s="100"/>
      <c r="L202" s="101"/>
    </row>
    <row r="203" spans="1:14" x14ac:dyDescent="0.25">
      <c r="A203" s="1"/>
      <c r="B203" s="111" t="s">
        <v>1473</v>
      </c>
      <c r="C203" s="66"/>
      <c r="D203" s="98"/>
      <c r="E203" s="25"/>
      <c r="F203" s="99"/>
      <c r="G203" s="100"/>
      <c r="H203" s="101"/>
      <c r="I203" s="25"/>
      <c r="J203" s="102"/>
      <c r="K203" s="100"/>
      <c r="L203" s="101"/>
    </row>
    <row r="204" spans="1:14" x14ac:dyDescent="0.25">
      <c r="A204" s="1"/>
      <c r="B204" s="111" t="s">
        <v>1474</v>
      </c>
      <c r="C204" s="66"/>
      <c r="D204" s="98"/>
      <c r="E204" s="25"/>
      <c r="F204" s="99"/>
      <c r="G204" s="100"/>
      <c r="H204" s="101"/>
      <c r="I204" s="25"/>
      <c r="J204" s="102"/>
      <c r="K204" s="100"/>
      <c r="L204" s="101"/>
    </row>
    <row r="205" spans="1:14" x14ac:dyDescent="0.25">
      <c r="A205" s="1"/>
      <c r="B205" s="111" t="s">
        <v>847</v>
      </c>
      <c r="C205" s="66"/>
      <c r="D205" s="98"/>
      <c r="E205" s="25"/>
      <c r="F205" s="99"/>
      <c r="G205" s="100"/>
      <c r="H205" s="101"/>
      <c r="I205" s="25"/>
      <c r="J205" s="102"/>
      <c r="K205" s="100"/>
      <c r="L205" s="101"/>
    </row>
    <row r="206" spans="1:14" x14ac:dyDescent="0.25">
      <c r="A206" s="1"/>
      <c r="B206" s="108" t="s">
        <v>848</v>
      </c>
      <c r="C206" s="66"/>
      <c r="D206" s="98"/>
      <c r="E206" s="25"/>
      <c r="F206" s="99"/>
      <c r="G206" s="100"/>
      <c r="H206" s="101"/>
      <c r="I206" s="25"/>
      <c r="J206" s="102"/>
      <c r="K206" s="100"/>
      <c r="L206" s="101"/>
    </row>
    <row r="207" spans="1:14" x14ac:dyDescent="0.25">
      <c r="A207" s="1"/>
      <c r="B207" s="108" t="s">
        <v>849</v>
      </c>
      <c r="C207" s="66"/>
      <c r="D207" s="98"/>
      <c r="E207" s="25"/>
      <c r="F207" s="99"/>
      <c r="G207" s="100"/>
      <c r="H207" s="101"/>
      <c r="I207" s="25"/>
      <c r="J207" s="102"/>
      <c r="K207" s="100"/>
      <c r="L207" s="101"/>
    </row>
    <row r="208" spans="1:14" x14ac:dyDescent="0.25">
      <c r="A208" s="1"/>
      <c r="B208" s="108" t="s">
        <v>850</v>
      </c>
      <c r="C208" s="66"/>
      <c r="D208" s="98"/>
      <c r="E208" s="25"/>
      <c r="F208" s="99"/>
      <c r="G208" s="100"/>
      <c r="H208" s="101"/>
      <c r="I208" s="25"/>
      <c r="J208" s="102"/>
      <c r="K208" s="100"/>
      <c r="L208" s="101"/>
    </row>
    <row r="209" spans="1:12" x14ac:dyDescent="0.25">
      <c r="A209" s="1"/>
      <c r="B209" s="108" t="s">
        <v>851</v>
      </c>
      <c r="C209" s="66"/>
      <c r="D209" s="98"/>
      <c r="E209" s="25"/>
      <c r="F209" s="99"/>
      <c r="G209" s="100"/>
      <c r="H209" s="101"/>
      <c r="I209" s="25"/>
      <c r="J209" s="102"/>
      <c r="K209" s="100"/>
      <c r="L209" s="101"/>
    </row>
    <row r="210" spans="1:12" x14ac:dyDescent="0.25">
      <c r="A210" s="1"/>
      <c r="B210" s="111" t="s">
        <v>670</v>
      </c>
      <c r="C210" s="66"/>
      <c r="D210" s="98"/>
      <c r="E210" s="25"/>
      <c r="F210" s="99"/>
      <c r="G210" s="100"/>
      <c r="H210" s="101"/>
      <c r="I210" s="25"/>
      <c r="J210" s="102"/>
      <c r="K210" s="100"/>
      <c r="L210" s="101"/>
    </row>
    <row r="211" spans="1:12" x14ac:dyDescent="0.25">
      <c r="A211" s="1"/>
      <c r="B211" s="108" t="s">
        <v>671</v>
      </c>
      <c r="C211" s="66"/>
      <c r="D211" s="98"/>
      <c r="E211" s="25"/>
      <c r="F211" s="99"/>
      <c r="G211" s="100"/>
      <c r="H211" s="101"/>
      <c r="I211" s="25"/>
      <c r="J211" s="102"/>
      <c r="K211" s="100"/>
      <c r="L211" s="101"/>
    </row>
    <row r="212" spans="1:12" x14ac:dyDescent="0.25">
      <c r="A212" s="1"/>
      <c r="B212" s="108" t="s">
        <v>672</v>
      </c>
      <c r="C212" s="66"/>
      <c r="D212" s="98"/>
      <c r="E212" s="25"/>
      <c r="F212" s="99"/>
      <c r="G212" s="100"/>
      <c r="H212" s="101"/>
      <c r="I212" s="25"/>
      <c r="J212" s="102"/>
      <c r="K212" s="100"/>
      <c r="L212" s="101"/>
    </row>
    <row r="213" spans="1:12" x14ac:dyDescent="0.25">
      <c r="A213" s="1"/>
      <c r="B213" s="108" t="s">
        <v>673</v>
      </c>
      <c r="C213" s="66"/>
      <c r="D213" s="98"/>
      <c r="E213" s="25"/>
      <c r="F213" s="99"/>
      <c r="G213" s="100"/>
      <c r="H213" s="101"/>
      <c r="I213" s="25"/>
      <c r="J213" s="102"/>
      <c r="K213" s="100"/>
      <c r="L213" s="101"/>
    </row>
    <row r="214" spans="1:12" x14ac:dyDescent="0.25">
      <c r="A214" s="1"/>
      <c r="B214" s="108" t="s">
        <v>674</v>
      </c>
      <c r="C214" s="66"/>
      <c r="D214" s="98"/>
      <c r="E214" s="25"/>
      <c r="F214" s="99"/>
      <c r="G214" s="100"/>
      <c r="H214" s="101"/>
      <c r="I214" s="25"/>
      <c r="J214" s="102"/>
      <c r="K214" s="100"/>
      <c r="L214" s="101"/>
    </row>
    <row r="215" spans="1:12" x14ac:dyDescent="0.25">
      <c r="A215" s="1"/>
      <c r="B215" s="111" t="s">
        <v>675</v>
      </c>
      <c r="C215" s="66"/>
      <c r="D215" s="98"/>
      <c r="E215" s="25"/>
      <c r="F215" s="99"/>
      <c r="G215" s="100"/>
      <c r="H215" s="101"/>
      <c r="I215" s="25"/>
      <c r="J215" s="102"/>
      <c r="K215" s="100"/>
      <c r="L215" s="101"/>
    </row>
    <row r="216" spans="1:12" x14ac:dyDescent="0.25">
      <c r="A216" s="1"/>
      <c r="B216" s="108" t="s">
        <v>880</v>
      </c>
      <c r="C216" s="66"/>
      <c r="D216" s="98"/>
      <c r="E216" s="25"/>
      <c r="F216" s="99"/>
      <c r="G216" s="100"/>
      <c r="H216" s="101"/>
      <c r="I216" s="25"/>
      <c r="J216" s="102"/>
      <c r="K216" s="100"/>
      <c r="L216" s="101"/>
    </row>
    <row r="217" spans="1:12" x14ac:dyDescent="0.25">
      <c r="A217" s="1"/>
      <c r="B217" s="108" t="s">
        <v>881</v>
      </c>
      <c r="C217" s="66"/>
      <c r="D217" s="98"/>
      <c r="E217" s="25"/>
      <c r="F217" s="99"/>
      <c r="G217" s="100"/>
      <c r="H217" s="101"/>
      <c r="I217" s="25"/>
      <c r="J217" s="102"/>
      <c r="K217" s="100"/>
      <c r="L217" s="101"/>
    </row>
    <row r="218" spans="1:12" x14ac:dyDescent="0.25">
      <c r="A218" s="1"/>
      <c r="B218" s="108" t="s">
        <v>1475</v>
      </c>
      <c r="C218" s="66"/>
      <c r="D218" s="98"/>
      <c r="E218" s="25"/>
      <c r="F218" s="99"/>
      <c r="G218" s="100"/>
      <c r="H218" s="101"/>
      <c r="I218" s="25"/>
      <c r="J218" s="102"/>
      <c r="K218" s="100"/>
      <c r="L218" s="101"/>
    </row>
    <row r="219" spans="1:12" x14ac:dyDescent="0.25">
      <c r="A219" s="1"/>
      <c r="B219" s="108" t="s">
        <v>1328</v>
      </c>
      <c r="C219" s="66"/>
      <c r="D219" s="98"/>
      <c r="E219" s="25"/>
      <c r="F219" s="99"/>
      <c r="G219" s="100"/>
      <c r="H219" s="101"/>
      <c r="I219" s="25"/>
      <c r="J219" s="102"/>
      <c r="K219" s="100"/>
      <c r="L219" s="101"/>
    </row>
    <row r="220" spans="1:12" x14ac:dyDescent="0.25">
      <c r="A220" s="1"/>
      <c r="B220" s="108" t="s">
        <v>1329</v>
      </c>
      <c r="C220" s="66"/>
      <c r="D220" s="98"/>
      <c r="E220" s="25"/>
      <c r="F220" s="99"/>
      <c r="G220" s="100"/>
      <c r="H220" s="101"/>
      <c r="I220" s="25"/>
      <c r="J220" s="102"/>
      <c r="K220" s="100"/>
      <c r="L220" s="101"/>
    </row>
    <row r="221" spans="1:12" x14ac:dyDescent="0.25">
      <c r="A221" s="1"/>
      <c r="B221" s="108" t="s">
        <v>1116</v>
      </c>
      <c r="C221" s="66"/>
      <c r="D221" s="98"/>
      <c r="E221" s="25"/>
      <c r="F221" s="99"/>
      <c r="G221" s="100"/>
      <c r="H221" s="101"/>
      <c r="I221" s="25"/>
      <c r="J221" s="102"/>
      <c r="K221" s="100"/>
      <c r="L221" s="101"/>
    </row>
    <row r="222" spans="1:12" x14ac:dyDescent="0.25">
      <c r="A222" s="1"/>
      <c r="B222" s="108" t="s">
        <v>1117</v>
      </c>
      <c r="C222" s="66"/>
      <c r="D222" s="98"/>
      <c r="E222" s="25"/>
      <c r="F222" s="99"/>
      <c r="G222" s="100"/>
      <c r="H222" s="101"/>
      <c r="I222" s="25"/>
      <c r="J222" s="102"/>
      <c r="K222" s="100"/>
      <c r="L222" s="101"/>
    </row>
    <row r="223" spans="1:12" x14ac:dyDescent="0.25">
      <c r="A223" s="1"/>
      <c r="B223" s="108" t="s">
        <v>1118</v>
      </c>
      <c r="C223" s="66"/>
      <c r="D223" s="98"/>
      <c r="E223" s="25"/>
      <c r="F223" s="99"/>
      <c r="G223" s="100"/>
      <c r="H223" s="101"/>
      <c r="I223" s="25"/>
      <c r="J223" s="102"/>
      <c r="K223" s="100"/>
      <c r="L223" s="101"/>
    </row>
    <row r="224" spans="1:12" ht="28.5" customHeight="1" x14ac:dyDescent="0.25">
      <c r="A224" s="1"/>
      <c r="B224" s="111" t="s">
        <v>1476</v>
      </c>
      <c r="C224" s="66"/>
      <c r="D224" s="98"/>
      <c r="E224" s="25"/>
      <c r="F224" s="99"/>
      <c r="G224" s="100"/>
      <c r="H224" s="101"/>
      <c r="I224" s="25"/>
      <c r="J224" s="102"/>
      <c r="K224" s="100"/>
      <c r="L224" s="101"/>
    </row>
    <row r="225" spans="1:14" ht="32.25" customHeight="1" x14ac:dyDescent="0.25">
      <c r="A225" s="1"/>
      <c r="B225" s="111" t="s">
        <v>1477</v>
      </c>
      <c r="C225" s="66"/>
      <c r="D225" s="98"/>
      <c r="E225" s="25"/>
      <c r="F225" s="99"/>
      <c r="G225" s="100"/>
      <c r="H225" s="101"/>
      <c r="I225" s="25"/>
      <c r="J225" s="102"/>
      <c r="K225" s="100"/>
      <c r="L225" s="101"/>
    </row>
    <row r="226" spans="1:14" ht="24.9" customHeight="1" x14ac:dyDescent="0.25">
      <c r="A226" s="1"/>
      <c r="B226" s="111" t="s">
        <v>1478</v>
      </c>
      <c r="C226" s="66"/>
      <c r="D226" s="98"/>
      <c r="E226" s="25"/>
      <c r="F226" s="99"/>
      <c r="G226" s="100"/>
      <c r="H226" s="101"/>
      <c r="I226" s="25"/>
      <c r="J226" s="102"/>
      <c r="K226" s="100"/>
      <c r="L226" s="101"/>
    </row>
    <row r="227" spans="1:14" ht="27.75" customHeight="1" x14ac:dyDescent="0.25">
      <c r="A227" s="1"/>
      <c r="B227" s="111" t="s">
        <v>1327</v>
      </c>
      <c r="C227" s="66"/>
      <c r="D227" s="98"/>
      <c r="E227" s="25"/>
      <c r="F227" s="99"/>
      <c r="G227" s="100"/>
      <c r="H227" s="101"/>
      <c r="I227" s="25"/>
      <c r="J227" s="102"/>
      <c r="K227" s="100"/>
      <c r="L227" s="101"/>
    </row>
    <row r="228" spans="1:14" x14ac:dyDescent="0.25">
      <c r="A228" s="1"/>
      <c r="B228" s="111" t="s">
        <v>226</v>
      </c>
      <c r="C228" s="66"/>
      <c r="D228" s="98"/>
      <c r="E228" s="25"/>
      <c r="F228" s="99"/>
      <c r="G228" s="100"/>
      <c r="H228" s="101"/>
      <c r="I228" s="25"/>
      <c r="J228" s="102"/>
      <c r="K228" s="100"/>
      <c r="L228" s="101"/>
    </row>
    <row r="229" spans="1:14" ht="66.75" customHeight="1" x14ac:dyDescent="0.25">
      <c r="A229" s="1"/>
      <c r="B229" s="108" t="s">
        <v>388</v>
      </c>
      <c r="C229" s="66"/>
      <c r="D229" s="98"/>
      <c r="E229" s="25"/>
      <c r="F229" s="99"/>
      <c r="G229" s="100"/>
      <c r="H229" s="101"/>
      <c r="I229" s="25"/>
      <c r="J229" s="102"/>
      <c r="K229" s="100"/>
      <c r="L229" s="101"/>
    </row>
    <row r="230" spans="1:14" ht="26.4" x14ac:dyDescent="0.25">
      <c r="A230" s="4" t="s">
        <v>659</v>
      </c>
      <c r="B230" s="58" t="s">
        <v>225</v>
      </c>
      <c r="C230" s="92">
        <f t="shared" ref="C230:C262" si="21">N230*1.055</f>
        <v>28234.376477092577</v>
      </c>
      <c r="D230" s="93">
        <f>C230/8</f>
        <v>3529.2970596365722</v>
      </c>
      <c r="E230" s="94">
        <f>C230*1.02</f>
        <v>28799.064006634428</v>
      </c>
      <c r="F230" s="95">
        <f>E230/8</f>
        <v>3599.8830008293035</v>
      </c>
      <c r="G230" s="96">
        <f t="shared" ref="G230" si="22">E230*1.02</f>
        <v>29375.045286767116</v>
      </c>
      <c r="H230" s="93">
        <f>G230/8</f>
        <v>3671.8806608458895</v>
      </c>
      <c r="I230" s="94">
        <f t="shared" ref="I230:I262" si="23">G230*1.017</f>
        <v>29874.421056642153</v>
      </c>
      <c r="J230" s="95">
        <f>I230/8</f>
        <v>3734.3026320802692</v>
      </c>
      <c r="K230" s="96">
        <f t="shared" ref="K230:K262" si="24">I230*1.015</f>
        <v>30322.537372491784</v>
      </c>
      <c r="L230" s="93">
        <f>K230/8</f>
        <v>3790.3171715614731</v>
      </c>
      <c r="N230" s="77">
        <v>26762.442158381593</v>
      </c>
    </row>
    <row r="231" spans="1:14" ht="26.4" x14ac:dyDescent="0.25">
      <c r="A231" s="1"/>
      <c r="B231" s="111" t="s">
        <v>1479</v>
      </c>
      <c r="C231" s="66"/>
      <c r="D231" s="98"/>
      <c r="E231" s="25"/>
      <c r="F231" s="99"/>
      <c r="G231" s="100"/>
      <c r="H231" s="101"/>
      <c r="I231" s="25"/>
      <c r="J231" s="102"/>
      <c r="K231" s="100"/>
      <c r="L231" s="101"/>
    </row>
    <row r="232" spans="1:14" x14ac:dyDescent="0.25">
      <c r="A232" s="1"/>
      <c r="B232" s="108" t="s">
        <v>508</v>
      </c>
      <c r="C232" s="66"/>
      <c r="D232" s="98"/>
      <c r="E232" s="25"/>
      <c r="F232" s="99"/>
      <c r="G232" s="100"/>
      <c r="H232" s="101"/>
      <c r="I232" s="25"/>
      <c r="J232" s="102"/>
      <c r="K232" s="100"/>
      <c r="L232" s="101"/>
    </row>
    <row r="233" spans="1:14" x14ac:dyDescent="0.25">
      <c r="A233" s="1"/>
      <c r="B233" s="108" t="s">
        <v>883</v>
      </c>
      <c r="C233" s="66"/>
      <c r="D233" s="98"/>
      <c r="E233" s="25"/>
      <c r="F233" s="99"/>
      <c r="G233" s="100"/>
      <c r="H233" s="101"/>
      <c r="I233" s="25"/>
      <c r="J233" s="102"/>
      <c r="K233" s="100"/>
      <c r="L233" s="101"/>
    </row>
    <row r="234" spans="1:14" x14ac:dyDescent="0.25">
      <c r="A234" s="1"/>
      <c r="B234" s="108" t="s">
        <v>884</v>
      </c>
      <c r="C234" s="66"/>
      <c r="D234" s="98"/>
      <c r="E234" s="25"/>
      <c r="F234" s="99"/>
      <c r="G234" s="100"/>
      <c r="H234" s="101"/>
      <c r="I234" s="25"/>
      <c r="J234" s="102"/>
      <c r="K234" s="100"/>
      <c r="L234" s="101"/>
    </row>
    <row r="235" spans="1:14" x14ac:dyDescent="0.25">
      <c r="A235" s="1"/>
      <c r="B235" s="113" t="s">
        <v>1480</v>
      </c>
      <c r="C235" s="66"/>
      <c r="D235" s="98"/>
      <c r="E235" s="25"/>
      <c r="F235" s="99"/>
      <c r="G235" s="100"/>
      <c r="H235" s="101"/>
      <c r="I235" s="25"/>
      <c r="J235" s="102"/>
      <c r="K235" s="100"/>
      <c r="L235" s="101"/>
    </row>
    <row r="236" spans="1:14" x14ac:dyDescent="0.25">
      <c r="A236" s="1"/>
      <c r="B236" s="108" t="s">
        <v>901</v>
      </c>
      <c r="C236" s="66"/>
      <c r="D236" s="98"/>
      <c r="E236" s="25"/>
      <c r="F236" s="99"/>
      <c r="G236" s="100"/>
      <c r="H236" s="101"/>
      <c r="I236" s="25"/>
      <c r="J236" s="102"/>
      <c r="K236" s="100"/>
      <c r="L236" s="101"/>
    </row>
    <row r="237" spans="1:14" x14ac:dyDescent="0.25">
      <c r="A237" s="1"/>
      <c r="B237" s="108" t="s">
        <v>885</v>
      </c>
      <c r="C237" s="66"/>
      <c r="D237" s="98"/>
      <c r="E237" s="25"/>
      <c r="F237" s="99"/>
      <c r="G237" s="100"/>
      <c r="H237" s="101"/>
      <c r="I237" s="25"/>
      <c r="J237" s="102"/>
      <c r="K237" s="100"/>
      <c r="L237" s="101"/>
    </row>
    <row r="238" spans="1:14" x14ac:dyDescent="0.25">
      <c r="A238" s="1"/>
      <c r="B238" s="108" t="s">
        <v>222</v>
      </c>
      <c r="C238" s="66"/>
      <c r="D238" s="98"/>
      <c r="E238" s="25"/>
      <c r="F238" s="99"/>
      <c r="G238" s="100"/>
      <c r="H238" s="101"/>
      <c r="I238" s="25"/>
      <c r="J238" s="102"/>
      <c r="K238" s="100"/>
      <c r="L238" s="101"/>
    </row>
    <row r="239" spans="1:14" x14ac:dyDescent="0.25">
      <c r="A239" s="1"/>
      <c r="B239" s="111" t="s">
        <v>1481</v>
      </c>
      <c r="C239" s="66"/>
      <c r="D239" s="98"/>
      <c r="E239" s="25"/>
      <c r="F239" s="99"/>
      <c r="G239" s="100"/>
      <c r="H239" s="101"/>
      <c r="I239" s="25"/>
      <c r="J239" s="102"/>
      <c r="K239" s="100"/>
      <c r="L239" s="101"/>
    </row>
    <row r="240" spans="1:14" x14ac:dyDescent="0.25">
      <c r="A240" s="1"/>
      <c r="B240" s="108" t="s">
        <v>223</v>
      </c>
      <c r="C240" s="66"/>
      <c r="D240" s="98"/>
      <c r="E240" s="25"/>
      <c r="F240" s="99"/>
      <c r="G240" s="100"/>
      <c r="H240" s="101"/>
      <c r="I240" s="25"/>
      <c r="J240" s="102"/>
      <c r="K240" s="100"/>
      <c r="L240" s="101"/>
    </row>
    <row r="241" spans="1:14" x14ac:dyDescent="0.25">
      <c r="A241" s="1"/>
      <c r="B241" s="108" t="s">
        <v>224</v>
      </c>
      <c r="C241" s="66"/>
      <c r="D241" s="98"/>
      <c r="E241" s="25"/>
      <c r="F241" s="99"/>
      <c r="G241" s="100"/>
      <c r="H241" s="101"/>
      <c r="I241" s="25"/>
      <c r="J241" s="102"/>
      <c r="K241" s="100"/>
      <c r="L241" s="101"/>
    </row>
    <row r="242" spans="1:14" x14ac:dyDescent="0.25">
      <c r="A242" s="1"/>
      <c r="B242" s="111" t="s">
        <v>1482</v>
      </c>
      <c r="C242" s="66"/>
      <c r="D242" s="98"/>
      <c r="E242" s="25"/>
      <c r="F242" s="99"/>
      <c r="G242" s="100"/>
      <c r="H242" s="101"/>
      <c r="I242" s="25"/>
      <c r="J242" s="102"/>
      <c r="K242" s="100"/>
      <c r="L242" s="101"/>
    </row>
    <row r="243" spans="1:14" x14ac:dyDescent="0.25">
      <c r="A243" s="1"/>
      <c r="B243" s="111" t="s">
        <v>1483</v>
      </c>
      <c r="C243" s="66"/>
      <c r="D243" s="98"/>
      <c r="E243" s="25"/>
      <c r="F243" s="99"/>
      <c r="G243" s="100"/>
      <c r="H243" s="101"/>
      <c r="I243" s="25"/>
      <c r="J243" s="102"/>
      <c r="K243" s="100"/>
      <c r="L243" s="101"/>
    </row>
    <row r="244" spans="1:14" x14ac:dyDescent="0.25">
      <c r="A244" s="1"/>
      <c r="B244" s="111" t="s">
        <v>1484</v>
      </c>
      <c r="C244" s="66"/>
      <c r="D244" s="98"/>
      <c r="E244" s="25"/>
      <c r="F244" s="99"/>
      <c r="G244" s="100"/>
      <c r="H244" s="101"/>
      <c r="I244" s="25"/>
      <c r="J244" s="102"/>
      <c r="K244" s="100"/>
      <c r="L244" s="101"/>
    </row>
    <row r="245" spans="1:14" x14ac:dyDescent="0.25">
      <c r="A245" s="1"/>
      <c r="B245" s="111" t="s">
        <v>1485</v>
      </c>
      <c r="C245" s="66"/>
      <c r="D245" s="98"/>
      <c r="E245" s="25"/>
      <c r="F245" s="99"/>
      <c r="G245" s="100"/>
      <c r="H245" s="101"/>
      <c r="I245" s="25"/>
      <c r="J245" s="102"/>
      <c r="K245" s="100"/>
      <c r="L245" s="101"/>
    </row>
    <row r="246" spans="1:14" ht="25.5" customHeight="1" x14ac:dyDescent="0.25">
      <c r="A246" s="1"/>
      <c r="B246" s="57" t="s">
        <v>1327</v>
      </c>
      <c r="C246" s="66"/>
      <c r="D246" s="98"/>
      <c r="E246" s="25"/>
      <c r="F246" s="99"/>
      <c r="G246" s="100"/>
      <c r="H246" s="101"/>
      <c r="I246" s="25"/>
      <c r="J246" s="102"/>
      <c r="K246" s="100"/>
      <c r="L246" s="101"/>
    </row>
    <row r="247" spans="1:14" x14ac:dyDescent="0.25">
      <c r="A247" s="1"/>
      <c r="B247" s="111" t="s">
        <v>227</v>
      </c>
      <c r="C247" s="66"/>
      <c r="D247" s="98"/>
      <c r="E247" s="25"/>
      <c r="F247" s="99"/>
      <c r="G247" s="100"/>
      <c r="H247" s="101"/>
      <c r="I247" s="25"/>
      <c r="J247" s="102"/>
      <c r="K247" s="100"/>
      <c r="L247" s="101"/>
    </row>
    <row r="248" spans="1:14" ht="64.5" customHeight="1" x14ac:dyDescent="0.25">
      <c r="A248" s="1"/>
      <c r="B248" s="108" t="s">
        <v>388</v>
      </c>
      <c r="C248" s="66"/>
      <c r="D248" s="98"/>
      <c r="E248" s="25"/>
      <c r="F248" s="99"/>
      <c r="G248" s="100"/>
      <c r="H248" s="101"/>
      <c r="I248" s="25"/>
      <c r="J248" s="102"/>
      <c r="K248" s="100"/>
      <c r="L248" s="101"/>
    </row>
    <row r="249" spans="1:14" x14ac:dyDescent="0.25">
      <c r="A249" s="1"/>
      <c r="B249" s="22" t="s">
        <v>217</v>
      </c>
      <c r="C249" s="66"/>
      <c r="D249" s="98"/>
      <c r="E249" s="25"/>
      <c r="F249" s="99"/>
      <c r="G249" s="100"/>
      <c r="H249" s="101"/>
      <c r="I249" s="25"/>
      <c r="J249" s="102"/>
      <c r="K249" s="100"/>
      <c r="L249" s="101"/>
    </row>
    <row r="250" spans="1:14" x14ac:dyDescent="0.25">
      <c r="A250" s="4" t="s">
        <v>833</v>
      </c>
      <c r="B250" s="103" t="s">
        <v>630</v>
      </c>
      <c r="C250" s="92">
        <f t="shared" si="21"/>
        <v>30091.901245322348</v>
      </c>
      <c r="D250" s="93">
        <f>C250/8</f>
        <v>3761.4876556652935</v>
      </c>
      <c r="E250" s="94">
        <f>C250*1.02</f>
        <v>30693.739270228794</v>
      </c>
      <c r="F250" s="95">
        <f>E250/8</f>
        <v>3836.7174087785993</v>
      </c>
      <c r="G250" s="96">
        <f t="shared" ref="G250" si="25">E250*1.02</f>
        <v>31307.61405563337</v>
      </c>
      <c r="H250" s="93">
        <f>G250/8</f>
        <v>3913.4517569541713</v>
      </c>
      <c r="I250" s="94">
        <f t="shared" si="23"/>
        <v>31839.843494579134</v>
      </c>
      <c r="J250" s="95">
        <f>I250/8</f>
        <v>3979.9804368223918</v>
      </c>
      <c r="K250" s="96">
        <f t="shared" si="24"/>
        <v>32317.441146997819</v>
      </c>
      <c r="L250" s="93">
        <f>K250/8</f>
        <v>4039.6801433747273</v>
      </c>
      <c r="N250" s="77">
        <v>28523.129142485639</v>
      </c>
    </row>
    <row r="251" spans="1:14" x14ac:dyDescent="0.25">
      <c r="A251" s="1" t="s">
        <v>447</v>
      </c>
      <c r="B251" s="109" t="s">
        <v>679</v>
      </c>
      <c r="C251" s="66"/>
      <c r="D251" s="98"/>
      <c r="E251" s="25"/>
      <c r="F251" s="99"/>
      <c r="G251" s="100"/>
      <c r="H251" s="101"/>
      <c r="I251" s="25"/>
      <c r="J251" s="102"/>
      <c r="K251" s="100"/>
      <c r="L251" s="101"/>
    </row>
    <row r="252" spans="1:14" x14ac:dyDescent="0.25">
      <c r="A252" s="4" t="s">
        <v>346</v>
      </c>
      <c r="B252" s="103" t="s">
        <v>1002</v>
      </c>
      <c r="C252" s="92">
        <f t="shared" si="21"/>
        <v>30091.901245322348</v>
      </c>
      <c r="D252" s="93">
        <f>C252/8</f>
        <v>3761.4876556652935</v>
      </c>
      <c r="E252" s="94">
        <f>C252*1.02</f>
        <v>30693.739270228794</v>
      </c>
      <c r="F252" s="95">
        <f>E252/8</f>
        <v>3836.7174087785993</v>
      </c>
      <c r="G252" s="96">
        <f t="shared" ref="G252" si="26">E252*1.02</f>
        <v>31307.61405563337</v>
      </c>
      <c r="H252" s="93">
        <f>G252/8</f>
        <v>3913.4517569541713</v>
      </c>
      <c r="I252" s="94">
        <f t="shared" si="23"/>
        <v>31839.843494579134</v>
      </c>
      <c r="J252" s="95">
        <f>I252/8</f>
        <v>3979.9804368223918</v>
      </c>
      <c r="K252" s="96">
        <f t="shared" si="24"/>
        <v>32317.441146997819</v>
      </c>
      <c r="L252" s="93">
        <f>K252/8</f>
        <v>4039.6801433747273</v>
      </c>
      <c r="N252" s="77">
        <v>28523.129142485639</v>
      </c>
    </row>
    <row r="253" spans="1:14" x14ac:dyDescent="0.25">
      <c r="A253" s="1" t="s">
        <v>447</v>
      </c>
      <c r="B253" s="108" t="s">
        <v>538</v>
      </c>
      <c r="C253" s="66"/>
      <c r="D253" s="98"/>
      <c r="E253" s="25"/>
      <c r="F253" s="99"/>
      <c r="G253" s="100"/>
      <c r="H253" s="101"/>
      <c r="I253" s="25"/>
      <c r="J253" s="102"/>
      <c r="K253" s="100"/>
      <c r="L253" s="101"/>
    </row>
    <row r="254" spans="1:14" x14ac:dyDescent="0.25">
      <c r="A254" s="1" t="s">
        <v>447</v>
      </c>
      <c r="B254" s="109" t="s">
        <v>680</v>
      </c>
      <c r="C254" s="66"/>
      <c r="D254" s="98"/>
      <c r="E254" s="25"/>
      <c r="F254" s="99"/>
      <c r="G254" s="100"/>
      <c r="H254" s="101"/>
      <c r="I254" s="25"/>
      <c r="J254" s="102"/>
      <c r="K254" s="100"/>
      <c r="L254" s="101"/>
    </row>
    <row r="255" spans="1:14" x14ac:dyDescent="0.25">
      <c r="A255" s="1"/>
      <c r="B255" s="22" t="s">
        <v>218</v>
      </c>
      <c r="C255" s="66"/>
      <c r="D255" s="98"/>
      <c r="E255" s="25"/>
      <c r="F255" s="99"/>
      <c r="G255" s="100"/>
      <c r="H255" s="101"/>
      <c r="I255" s="25"/>
      <c r="J255" s="102"/>
      <c r="K255" s="100"/>
      <c r="L255" s="101"/>
    </row>
    <row r="256" spans="1:14" x14ac:dyDescent="0.25">
      <c r="A256" s="4" t="s">
        <v>347</v>
      </c>
      <c r="B256" s="103" t="s">
        <v>357</v>
      </c>
      <c r="C256" s="92">
        <f t="shared" si="21"/>
        <v>28420.128953915559</v>
      </c>
      <c r="D256" s="93">
        <f>C256/8</f>
        <v>3552.5161192394448</v>
      </c>
      <c r="E256" s="94">
        <f>C256*1.02</f>
        <v>28988.531532993871</v>
      </c>
      <c r="F256" s="95">
        <f>E256/8</f>
        <v>3623.5664416242339</v>
      </c>
      <c r="G256" s="96">
        <f t="shared" ref="G256" si="27">E256*1.02</f>
        <v>29568.302163653749</v>
      </c>
      <c r="H256" s="93">
        <f>G256/8</f>
        <v>3696.0377704567186</v>
      </c>
      <c r="I256" s="94">
        <f t="shared" si="23"/>
        <v>30070.963300435858</v>
      </c>
      <c r="J256" s="95">
        <f>I256/8</f>
        <v>3758.8704125544823</v>
      </c>
      <c r="K256" s="96">
        <f t="shared" si="24"/>
        <v>30522.027749942394</v>
      </c>
      <c r="L256" s="93">
        <f>K256/8</f>
        <v>3815.2534687427992</v>
      </c>
      <c r="N256" s="77">
        <v>26938.510856792</v>
      </c>
    </row>
    <row r="257" spans="1:14" ht="26.25" customHeight="1" x14ac:dyDescent="0.25">
      <c r="A257" s="1" t="s">
        <v>447</v>
      </c>
      <c r="B257" s="108" t="s">
        <v>681</v>
      </c>
      <c r="C257" s="66"/>
      <c r="D257" s="98"/>
      <c r="E257" s="25"/>
      <c r="F257" s="99"/>
      <c r="G257" s="100"/>
      <c r="H257" s="101"/>
      <c r="I257" s="25"/>
      <c r="J257" s="102"/>
      <c r="K257" s="100"/>
      <c r="L257" s="101"/>
    </row>
    <row r="258" spans="1:14" x14ac:dyDescent="0.25">
      <c r="A258" s="1"/>
      <c r="B258" s="22" t="s">
        <v>682</v>
      </c>
      <c r="C258" s="66"/>
      <c r="D258" s="98"/>
      <c r="E258" s="25"/>
      <c r="F258" s="99"/>
      <c r="G258" s="100"/>
      <c r="H258" s="101"/>
      <c r="I258" s="25"/>
      <c r="J258" s="102"/>
      <c r="K258" s="100"/>
      <c r="L258" s="101"/>
    </row>
    <row r="259" spans="1:14" ht="39.75" customHeight="1" x14ac:dyDescent="0.25">
      <c r="A259" s="1"/>
      <c r="B259" s="108" t="s">
        <v>1234</v>
      </c>
      <c r="C259" s="66"/>
      <c r="D259" s="98"/>
      <c r="E259" s="25"/>
      <c r="F259" s="99"/>
      <c r="G259" s="100"/>
      <c r="H259" s="101"/>
      <c r="I259" s="25"/>
      <c r="J259" s="102"/>
      <c r="K259" s="100"/>
      <c r="L259" s="101"/>
    </row>
    <row r="260" spans="1:14" x14ac:dyDescent="0.25">
      <c r="A260" s="1"/>
      <c r="B260" s="22" t="s">
        <v>735</v>
      </c>
      <c r="C260" s="66"/>
      <c r="D260" s="98"/>
      <c r="E260" s="25"/>
      <c r="F260" s="99"/>
      <c r="G260" s="100"/>
      <c r="H260" s="101"/>
      <c r="I260" s="25"/>
      <c r="J260" s="102"/>
      <c r="K260" s="100"/>
      <c r="L260" s="101"/>
    </row>
    <row r="261" spans="1:14" x14ac:dyDescent="0.25">
      <c r="A261" s="4" t="s">
        <v>348</v>
      </c>
      <c r="B261" s="103" t="s">
        <v>683</v>
      </c>
      <c r="C261" s="92">
        <f t="shared" si="21"/>
        <v>30091.901245322348</v>
      </c>
      <c r="D261" s="93">
        <f>C261/8</f>
        <v>3761.4876556652935</v>
      </c>
      <c r="E261" s="94">
        <f>C261*1.02</f>
        <v>30693.739270228794</v>
      </c>
      <c r="F261" s="95">
        <f>E261/8</f>
        <v>3836.7174087785993</v>
      </c>
      <c r="G261" s="96">
        <f t="shared" ref="G261" si="28">E261*1.02</f>
        <v>31307.61405563337</v>
      </c>
      <c r="H261" s="93">
        <f>G261/8</f>
        <v>3913.4517569541713</v>
      </c>
      <c r="I261" s="94">
        <f t="shared" si="23"/>
        <v>31839.843494579134</v>
      </c>
      <c r="J261" s="95">
        <f>I261/8</f>
        <v>3979.9804368223918</v>
      </c>
      <c r="K261" s="96">
        <f t="shared" si="24"/>
        <v>32317.441146997819</v>
      </c>
      <c r="L261" s="93">
        <f>K261/8</f>
        <v>4039.6801433747273</v>
      </c>
      <c r="N261" s="77">
        <v>28523.129142485639</v>
      </c>
    </row>
    <row r="262" spans="1:14" x14ac:dyDescent="0.25">
      <c r="A262" s="4" t="s">
        <v>349</v>
      </c>
      <c r="B262" s="103" t="s">
        <v>684</v>
      </c>
      <c r="C262" s="92">
        <f t="shared" si="21"/>
        <v>28420.128953915559</v>
      </c>
      <c r="D262" s="93">
        <f>C262/8</f>
        <v>3552.5161192394448</v>
      </c>
      <c r="E262" s="94">
        <f>C262*1.02</f>
        <v>28988.531532993871</v>
      </c>
      <c r="F262" s="95">
        <f>E262/8</f>
        <v>3623.5664416242339</v>
      </c>
      <c r="G262" s="96">
        <f t="shared" ref="G262" si="29">E262*1.02</f>
        <v>29568.302163653749</v>
      </c>
      <c r="H262" s="93">
        <f>G262/8</f>
        <v>3696.0377704567186</v>
      </c>
      <c r="I262" s="94">
        <f t="shared" si="23"/>
        <v>30070.963300435858</v>
      </c>
      <c r="J262" s="95">
        <f>I262/8</f>
        <v>3758.8704125544823</v>
      </c>
      <c r="K262" s="96">
        <f t="shared" si="24"/>
        <v>30522.027749942394</v>
      </c>
      <c r="L262" s="93">
        <f>K262/8</f>
        <v>3815.2534687427992</v>
      </c>
      <c r="N262" s="77">
        <v>26938.510856792</v>
      </c>
    </row>
    <row r="263" spans="1:14" ht="28.5" customHeight="1" x14ac:dyDescent="0.25">
      <c r="A263" s="1" t="s">
        <v>447</v>
      </c>
      <c r="B263" s="108" t="s">
        <v>778</v>
      </c>
      <c r="C263" s="66"/>
      <c r="D263" s="98"/>
      <c r="E263" s="25"/>
      <c r="F263" s="99"/>
      <c r="G263" s="88"/>
      <c r="H263" s="89"/>
      <c r="I263" s="86"/>
      <c r="J263" s="90"/>
      <c r="K263" s="88"/>
      <c r="L263" s="89"/>
      <c r="N263" s="114"/>
    </row>
    <row r="264" spans="1:14" ht="38.25" customHeight="1" x14ac:dyDescent="0.25">
      <c r="A264" s="1" t="s">
        <v>447</v>
      </c>
      <c r="B264" s="57" t="s">
        <v>430</v>
      </c>
      <c r="C264" s="66"/>
      <c r="D264" s="98"/>
      <c r="E264" s="25"/>
      <c r="F264" s="99"/>
      <c r="G264" s="88"/>
      <c r="H264" s="89"/>
      <c r="I264" s="86"/>
      <c r="J264" s="90"/>
      <c r="K264" s="88"/>
      <c r="L264" s="89"/>
    </row>
    <row r="265" spans="1:14" x14ac:dyDescent="0.25">
      <c r="A265" s="1"/>
      <c r="B265" s="22" t="s">
        <v>736</v>
      </c>
      <c r="C265" s="66"/>
      <c r="D265" s="98"/>
      <c r="E265" s="25"/>
      <c r="F265" s="99"/>
      <c r="G265" s="88"/>
      <c r="H265" s="89"/>
      <c r="I265" s="86"/>
      <c r="J265" s="90"/>
      <c r="K265" s="88"/>
      <c r="L265" s="89"/>
    </row>
    <row r="266" spans="1:14" ht="36.75" customHeight="1" x14ac:dyDescent="0.25">
      <c r="A266" s="3" t="s">
        <v>350</v>
      </c>
      <c r="B266" s="108" t="s">
        <v>1080</v>
      </c>
      <c r="C266" s="66"/>
      <c r="D266" s="98"/>
      <c r="E266" s="25"/>
      <c r="F266" s="99"/>
      <c r="G266" s="88"/>
      <c r="H266" s="89"/>
      <c r="I266" s="86"/>
      <c r="J266" s="90"/>
      <c r="K266" s="88"/>
      <c r="L266" s="89"/>
    </row>
    <row r="267" spans="1:14" ht="37.5" customHeight="1" x14ac:dyDescent="0.25">
      <c r="A267" s="3" t="s">
        <v>351</v>
      </c>
      <c r="B267" s="108" t="s">
        <v>389</v>
      </c>
      <c r="C267" s="66"/>
      <c r="D267" s="98"/>
      <c r="E267" s="25"/>
      <c r="F267" s="99"/>
      <c r="G267" s="88"/>
      <c r="H267" s="89"/>
      <c r="I267" s="86"/>
      <c r="J267" s="90"/>
      <c r="K267" s="88"/>
      <c r="L267" s="89"/>
    </row>
    <row r="268" spans="1:14" ht="52.5" customHeight="1" x14ac:dyDescent="0.25">
      <c r="A268" s="3" t="s">
        <v>352</v>
      </c>
      <c r="B268" s="108" t="s">
        <v>390</v>
      </c>
      <c r="C268" s="66"/>
      <c r="D268" s="98"/>
      <c r="E268" s="25"/>
      <c r="F268" s="99"/>
      <c r="G268" s="88"/>
      <c r="H268" s="89"/>
      <c r="I268" s="86"/>
      <c r="J268" s="90"/>
      <c r="K268" s="88"/>
      <c r="L268" s="89"/>
    </row>
    <row r="269" spans="1:14" ht="48.75" customHeight="1" x14ac:dyDescent="0.25">
      <c r="A269" s="3" t="s">
        <v>353</v>
      </c>
      <c r="B269" s="108" t="s">
        <v>1453</v>
      </c>
      <c r="C269" s="66"/>
      <c r="D269" s="98"/>
      <c r="E269" s="25"/>
      <c r="F269" s="99"/>
      <c r="G269" s="88"/>
      <c r="H269" s="89"/>
      <c r="I269" s="86"/>
      <c r="J269" s="90"/>
      <c r="K269" s="88"/>
      <c r="L269" s="89"/>
    </row>
    <row r="270" spans="1:14" ht="26.25" customHeight="1" x14ac:dyDescent="0.25">
      <c r="A270" s="3" t="s">
        <v>354</v>
      </c>
      <c r="B270" s="108" t="s">
        <v>1208</v>
      </c>
      <c r="C270" s="66"/>
      <c r="D270" s="98"/>
      <c r="E270" s="25"/>
      <c r="F270" s="99"/>
      <c r="G270" s="88"/>
      <c r="H270" s="89"/>
      <c r="I270" s="86"/>
      <c r="J270" s="90"/>
      <c r="K270" s="88"/>
      <c r="L270" s="89"/>
    </row>
    <row r="271" spans="1:14" ht="12.75" customHeight="1" x14ac:dyDescent="0.25">
      <c r="A271" s="1"/>
      <c r="B271" s="108"/>
      <c r="C271" s="66"/>
      <c r="D271" s="98"/>
      <c r="E271" s="25"/>
      <c r="F271" s="99"/>
      <c r="G271" s="88"/>
      <c r="H271" s="89"/>
      <c r="I271" s="86"/>
      <c r="J271" s="90"/>
      <c r="K271" s="88"/>
      <c r="L271" s="89"/>
    </row>
    <row r="272" spans="1:14" ht="27.9" customHeight="1" x14ac:dyDescent="0.25">
      <c r="A272" s="1"/>
      <c r="B272" s="57" t="s">
        <v>30</v>
      </c>
      <c r="C272" s="66"/>
      <c r="D272" s="98"/>
      <c r="E272" s="25"/>
      <c r="F272" s="99"/>
      <c r="G272" s="88"/>
      <c r="H272" s="89"/>
      <c r="I272" s="86"/>
      <c r="J272" s="90"/>
      <c r="K272" s="88"/>
      <c r="L272" s="89"/>
    </row>
    <row r="273" spans="3:6" x14ac:dyDescent="0.25">
      <c r="C273" s="115"/>
      <c r="D273" s="115"/>
      <c r="E273" s="21"/>
      <c r="F273" s="25"/>
    </row>
    <row r="274" spans="3:6" x14ac:dyDescent="0.25">
      <c r="C274" s="115"/>
      <c r="D274" s="115"/>
      <c r="E274" s="21"/>
      <c r="F274" s="25"/>
    </row>
    <row r="275" spans="3:6" x14ac:dyDescent="0.25">
      <c r="C275" s="115"/>
      <c r="D275" s="115"/>
      <c r="E275" s="21"/>
      <c r="F275" s="25"/>
    </row>
    <row r="276" spans="3:6" x14ac:dyDescent="0.25">
      <c r="C276" s="115"/>
      <c r="D276" s="115"/>
      <c r="E276" s="21"/>
      <c r="F276" s="25"/>
    </row>
    <row r="277" spans="3:6" x14ac:dyDescent="0.25">
      <c r="C277" s="115"/>
      <c r="D277" s="115"/>
      <c r="E277" s="21"/>
      <c r="F277" s="25"/>
    </row>
    <row r="278" spans="3:6" x14ac:dyDescent="0.25">
      <c r="C278" s="115"/>
      <c r="D278" s="115"/>
      <c r="E278" s="21"/>
      <c r="F278" s="25"/>
    </row>
    <row r="279" spans="3:6" x14ac:dyDescent="0.25">
      <c r="C279" s="115"/>
      <c r="D279" s="115"/>
      <c r="E279" s="21"/>
      <c r="F279" s="25"/>
    </row>
    <row r="280" spans="3:6" x14ac:dyDescent="0.25">
      <c r="C280" s="115"/>
      <c r="D280" s="115"/>
      <c r="E280" s="21"/>
      <c r="F280" s="25"/>
    </row>
    <row r="281" spans="3:6" x14ac:dyDescent="0.25">
      <c r="C281" s="115"/>
      <c r="D281" s="115"/>
      <c r="E281" s="21"/>
      <c r="F281" s="25"/>
    </row>
    <row r="282" spans="3:6" x14ac:dyDescent="0.25">
      <c r="C282" s="115"/>
      <c r="D282" s="115"/>
      <c r="E282" s="21"/>
      <c r="F282" s="25"/>
    </row>
    <row r="283" spans="3:6" x14ac:dyDescent="0.25">
      <c r="C283" s="115"/>
      <c r="D283" s="115"/>
      <c r="E283" s="21"/>
      <c r="F283" s="25"/>
    </row>
    <row r="284" spans="3:6" x14ac:dyDescent="0.25">
      <c r="C284" s="115"/>
      <c r="D284" s="115"/>
      <c r="E284" s="21"/>
      <c r="F284" s="25"/>
    </row>
    <row r="285" spans="3:6" x14ac:dyDescent="0.25">
      <c r="C285" s="115"/>
      <c r="D285" s="115"/>
      <c r="E285" s="21"/>
      <c r="F285" s="25"/>
    </row>
    <row r="286" spans="3:6" x14ac:dyDescent="0.25">
      <c r="C286" s="115"/>
      <c r="D286" s="115"/>
      <c r="E286" s="21"/>
      <c r="F286" s="25"/>
    </row>
    <row r="287" spans="3:6" x14ac:dyDescent="0.25">
      <c r="C287" s="115"/>
      <c r="D287" s="115"/>
      <c r="E287" s="21"/>
      <c r="F287" s="25"/>
    </row>
    <row r="288" spans="3:6" x14ac:dyDescent="0.25">
      <c r="C288" s="115"/>
      <c r="D288" s="115"/>
      <c r="E288" s="21"/>
      <c r="F288" s="25"/>
    </row>
    <row r="289" spans="3:6" x14ac:dyDescent="0.25">
      <c r="C289" s="115"/>
      <c r="D289" s="115"/>
      <c r="E289" s="21"/>
      <c r="F289" s="25"/>
    </row>
    <row r="290" spans="3:6" x14ac:dyDescent="0.25">
      <c r="C290" s="115"/>
      <c r="D290" s="115"/>
      <c r="E290" s="21"/>
      <c r="F290" s="25"/>
    </row>
    <row r="291" spans="3:6" x14ac:dyDescent="0.25">
      <c r="C291" s="115"/>
      <c r="D291" s="115"/>
      <c r="E291" s="21"/>
      <c r="F291" s="25"/>
    </row>
    <row r="292" spans="3:6" x14ac:dyDescent="0.25">
      <c r="C292" s="115"/>
      <c r="D292" s="115"/>
      <c r="E292" s="21"/>
      <c r="F292" s="25"/>
    </row>
    <row r="293" spans="3:6" x14ac:dyDescent="0.25">
      <c r="C293" s="115"/>
      <c r="D293" s="115"/>
      <c r="E293" s="21"/>
      <c r="F293" s="25"/>
    </row>
    <row r="294" spans="3:6" x14ac:dyDescent="0.25">
      <c r="C294" s="115"/>
      <c r="D294" s="115"/>
      <c r="E294" s="21"/>
      <c r="F294" s="25"/>
    </row>
    <row r="295" spans="3:6" x14ac:dyDescent="0.25">
      <c r="C295" s="115"/>
      <c r="D295" s="115"/>
      <c r="E295" s="21"/>
      <c r="F295" s="25"/>
    </row>
    <row r="296" spans="3:6" x14ac:dyDescent="0.25">
      <c r="C296" s="115"/>
      <c r="D296" s="115"/>
      <c r="E296" s="21"/>
      <c r="F296" s="25"/>
    </row>
    <row r="297" spans="3:6" x14ac:dyDescent="0.25">
      <c r="C297" s="115"/>
      <c r="D297" s="115"/>
      <c r="E297" s="21"/>
      <c r="F297" s="25"/>
    </row>
    <row r="298" spans="3:6" x14ac:dyDescent="0.25">
      <c r="C298" s="115"/>
      <c r="D298" s="115"/>
      <c r="E298" s="21"/>
      <c r="F298" s="25"/>
    </row>
    <row r="299" spans="3:6" x14ac:dyDescent="0.25">
      <c r="C299" s="115"/>
      <c r="D299" s="115"/>
      <c r="E299" s="21"/>
      <c r="F299" s="25"/>
    </row>
    <row r="300" spans="3:6" x14ac:dyDescent="0.25">
      <c r="C300" s="115"/>
      <c r="D300" s="115"/>
      <c r="E300" s="21"/>
      <c r="F300" s="25"/>
    </row>
    <row r="301" spans="3:6" x14ac:dyDescent="0.25">
      <c r="C301" s="115"/>
      <c r="D301" s="115"/>
      <c r="E301" s="21"/>
      <c r="F301" s="25"/>
    </row>
    <row r="302" spans="3:6" x14ac:dyDescent="0.25">
      <c r="C302" s="115"/>
      <c r="D302" s="115"/>
      <c r="E302" s="21"/>
      <c r="F302" s="25"/>
    </row>
    <row r="303" spans="3:6" x14ac:dyDescent="0.25">
      <c r="C303" s="115"/>
      <c r="D303" s="115"/>
      <c r="E303" s="21"/>
      <c r="F303" s="25"/>
    </row>
    <row r="304" spans="3:6" x14ac:dyDescent="0.25">
      <c r="C304" s="115"/>
      <c r="D304" s="115"/>
      <c r="E304" s="21"/>
      <c r="F304" s="25"/>
    </row>
    <row r="305" spans="3:6" x14ac:dyDescent="0.25">
      <c r="C305" s="115"/>
      <c r="D305" s="115"/>
      <c r="E305" s="21"/>
      <c r="F305" s="25"/>
    </row>
    <row r="306" spans="3:6" x14ac:dyDescent="0.25">
      <c r="C306" s="115"/>
      <c r="D306" s="115"/>
      <c r="E306" s="21"/>
      <c r="F306" s="25"/>
    </row>
    <row r="307" spans="3:6" x14ac:dyDescent="0.25">
      <c r="C307" s="115"/>
      <c r="D307" s="115"/>
      <c r="E307" s="21"/>
      <c r="F307" s="25"/>
    </row>
    <row r="308" spans="3:6" x14ac:dyDescent="0.25">
      <c r="C308" s="115"/>
      <c r="D308" s="115"/>
      <c r="E308" s="21"/>
      <c r="F308" s="25"/>
    </row>
    <row r="309" spans="3:6" x14ac:dyDescent="0.25">
      <c r="C309" s="115"/>
      <c r="D309" s="115"/>
      <c r="E309" s="21"/>
      <c r="F309" s="25"/>
    </row>
    <row r="310" spans="3:6" x14ac:dyDescent="0.25">
      <c r="C310" s="115"/>
      <c r="D310" s="115"/>
      <c r="E310" s="21"/>
      <c r="F310" s="25"/>
    </row>
    <row r="311" spans="3:6" x14ac:dyDescent="0.25">
      <c r="C311" s="115"/>
      <c r="D311" s="115"/>
      <c r="E311" s="21"/>
      <c r="F311" s="25"/>
    </row>
    <row r="312" spans="3:6" x14ac:dyDescent="0.25">
      <c r="C312" s="115"/>
      <c r="D312" s="115"/>
      <c r="E312" s="21"/>
      <c r="F312" s="25"/>
    </row>
    <row r="313" spans="3:6" x14ac:dyDescent="0.25">
      <c r="C313" s="115"/>
      <c r="D313" s="115"/>
      <c r="E313" s="21"/>
      <c r="F313" s="25"/>
    </row>
    <row r="314" spans="3:6" x14ac:dyDescent="0.25">
      <c r="C314" s="115"/>
      <c r="D314" s="115"/>
      <c r="E314" s="21"/>
      <c r="F314" s="25"/>
    </row>
    <row r="315" spans="3:6" x14ac:dyDescent="0.25">
      <c r="C315" s="115"/>
      <c r="D315" s="115"/>
      <c r="E315" s="21"/>
      <c r="F315" s="25"/>
    </row>
    <row r="316" spans="3:6" x14ac:dyDescent="0.25">
      <c r="C316" s="115"/>
      <c r="D316" s="115"/>
      <c r="E316" s="21"/>
      <c r="F316" s="25"/>
    </row>
    <row r="317" spans="3:6" x14ac:dyDescent="0.25">
      <c r="C317" s="115"/>
      <c r="D317" s="115"/>
      <c r="E317" s="21"/>
      <c r="F317" s="25"/>
    </row>
    <row r="318" spans="3:6" x14ac:dyDescent="0.25">
      <c r="C318" s="115"/>
      <c r="D318" s="115"/>
      <c r="E318" s="21"/>
      <c r="F318" s="25"/>
    </row>
    <row r="319" spans="3:6" x14ac:dyDescent="0.25">
      <c r="C319" s="115"/>
      <c r="D319" s="115"/>
      <c r="E319" s="21"/>
      <c r="F319" s="25"/>
    </row>
    <row r="320" spans="3:6" x14ac:dyDescent="0.25">
      <c r="C320" s="115"/>
      <c r="D320" s="115"/>
      <c r="E320" s="21"/>
      <c r="F320" s="25"/>
    </row>
    <row r="321" spans="3:6" x14ac:dyDescent="0.25">
      <c r="C321" s="115"/>
      <c r="D321" s="115"/>
      <c r="E321" s="21"/>
      <c r="F321" s="25"/>
    </row>
    <row r="322" spans="3:6" x14ac:dyDescent="0.25">
      <c r="C322" s="115"/>
      <c r="D322" s="115"/>
      <c r="E322" s="21"/>
      <c r="F322" s="25"/>
    </row>
    <row r="323" spans="3:6" x14ac:dyDescent="0.25">
      <c r="C323" s="115"/>
      <c r="D323" s="115"/>
      <c r="E323" s="21"/>
      <c r="F323" s="25"/>
    </row>
    <row r="324" spans="3:6" x14ac:dyDescent="0.25">
      <c r="C324" s="115"/>
      <c r="D324" s="115"/>
      <c r="E324" s="21"/>
      <c r="F324" s="25"/>
    </row>
    <row r="325" spans="3:6" x14ac:dyDescent="0.25">
      <c r="C325" s="115"/>
      <c r="D325" s="115"/>
      <c r="E325" s="21"/>
      <c r="F325" s="25"/>
    </row>
    <row r="326" spans="3:6" x14ac:dyDescent="0.25">
      <c r="C326" s="115"/>
      <c r="D326" s="115"/>
      <c r="E326" s="21"/>
      <c r="F326" s="25"/>
    </row>
    <row r="327" spans="3:6" x14ac:dyDescent="0.25">
      <c r="C327" s="115"/>
      <c r="D327" s="115"/>
      <c r="E327" s="21"/>
      <c r="F327" s="25"/>
    </row>
    <row r="328" spans="3:6" x14ac:dyDescent="0.25">
      <c r="C328" s="115"/>
      <c r="D328" s="115"/>
      <c r="E328" s="21"/>
      <c r="F328" s="25"/>
    </row>
    <row r="329" spans="3:6" x14ac:dyDescent="0.25">
      <c r="C329" s="115"/>
      <c r="D329" s="115"/>
      <c r="E329" s="21"/>
      <c r="F329" s="25"/>
    </row>
    <row r="330" spans="3:6" x14ac:dyDescent="0.25">
      <c r="C330" s="115"/>
      <c r="D330" s="115"/>
      <c r="E330" s="21"/>
      <c r="F330" s="25"/>
    </row>
    <row r="331" spans="3:6" x14ac:dyDescent="0.25">
      <c r="C331" s="115"/>
      <c r="D331" s="115"/>
      <c r="E331" s="21"/>
      <c r="F331" s="25"/>
    </row>
    <row r="332" spans="3:6" x14ac:dyDescent="0.25">
      <c r="C332" s="115"/>
      <c r="D332" s="115"/>
      <c r="E332" s="21"/>
      <c r="F332" s="25"/>
    </row>
    <row r="333" spans="3:6" x14ac:dyDescent="0.25">
      <c r="C333" s="115"/>
      <c r="D333" s="115"/>
      <c r="E333" s="21"/>
      <c r="F333" s="25"/>
    </row>
    <row r="334" spans="3:6" x14ac:dyDescent="0.25">
      <c r="C334" s="115"/>
      <c r="D334" s="115"/>
      <c r="E334" s="21"/>
      <c r="F334" s="25"/>
    </row>
    <row r="335" spans="3:6" x14ac:dyDescent="0.25">
      <c r="C335" s="115"/>
      <c r="D335" s="115"/>
      <c r="E335" s="21"/>
      <c r="F335" s="25"/>
    </row>
    <row r="336" spans="3:6" x14ac:dyDescent="0.25">
      <c r="C336" s="115"/>
      <c r="D336" s="115"/>
      <c r="E336" s="21"/>
      <c r="F336" s="25"/>
    </row>
    <row r="337" spans="3:6" x14ac:dyDescent="0.25">
      <c r="C337" s="115"/>
      <c r="D337" s="115"/>
      <c r="E337" s="21"/>
      <c r="F337" s="25"/>
    </row>
    <row r="338" spans="3:6" x14ac:dyDescent="0.25">
      <c r="C338" s="115"/>
      <c r="D338" s="115"/>
      <c r="E338" s="21"/>
      <c r="F338" s="25"/>
    </row>
    <row r="339" spans="3:6" x14ac:dyDescent="0.25">
      <c r="C339" s="115"/>
      <c r="D339" s="115"/>
      <c r="E339" s="21"/>
      <c r="F339" s="25"/>
    </row>
    <row r="340" spans="3:6" x14ac:dyDescent="0.25">
      <c r="C340" s="115"/>
      <c r="D340" s="115"/>
      <c r="E340" s="21"/>
      <c r="F340" s="25"/>
    </row>
    <row r="341" spans="3:6" x14ac:dyDescent="0.25">
      <c r="C341" s="115"/>
      <c r="D341" s="115"/>
      <c r="E341" s="21"/>
      <c r="F341" s="25"/>
    </row>
    <row r="342" spans="3:6" x14ac:dyDescent="0.25">
      <c r="C342" s="115"/>
      <c r="D342" s="115"/>
      <c r="E342" s="21"/>
      <c r="F342" s="25"/>
    </row>
    <row r="343" spans="3:6" x14ac:dyDescent="0.25">
      <c r="C343" s="115"/>
      <c r="D343" s="115"/>
      <c r="E343" s="21"/>
      <c r="F343" s="25"/>
    </row>
    <row r="344" spans="3:6" x14ac:dyDescent="0.25">
      <c r="C344" s="115"/>
      <c r="D344" s="115"/>
      <c r="E344" s="21"/>
      <c r="F344" s="25"/>
    </row>
    <row r="345" spans="3:6" x14ac:dyDescent="0.25">
      <c r="C345" s="115"/>
      <c r="D345" s="115"/>
      <c r="E345" s="21"/>
      <c r="F345" s="25"/>
    </row>
    <row r="346" spans="3:6" x14ac:dyDescent="0.25">
      <c r="C346" s="115"/>
      <c r="D346" s="115"/>
      <c r="E346" s="21"/>
      <c r="F346" s="25"/>
    </row>
    <row r="347" spans="3:6" x14ac:dyDescent="0.25">
      <c r="C347" s="115"/>
      <c r="D347" s="115"/>
      <c r="E347" s="21"/>
      <c r="F347" s="25"/>
    </row>
    <row r="348" spans="3:6" x14ac:dyDescent="0.25">
      <c r="C348" s="115"/>
      <c r="D348" s="115"/>
      <c r="E348" s="21"/>
      <c r="F348" s="25"/>
    </row>
    <row r="349" spans="3:6" x14ac:dyDescent="0.25">
      <c r="C349" s="115"/>
      <c r="D349" s="115"/>
      <c r="E349" s="21"/>
      <c r="F349" s="25"/>
    </row>
    <row r="350" spans="3:6" x14ac:dyDescent="0.25">
      <c r="C350" s="115"/>
      <c r="D350" s="115"/>
      <c r="E350" s="21"/>
      <c r="F350" s="25"/>
    </row>
    <row r="351" spans="3:6" x14ac:dyDescent="0.25">
      <c r="C351" s="115"/>
      <c r="D351" s="115"/>
      <c r="E351" s="21"/>
      <c r="F351" s="25"/>
    </row>
    <row r="352" spans="3:6" x14ac:dyDescent="0.25">
      <c r="C352" s="115"/>
      <c r="D352" s="115"/>
      <c r="E352" s="21"/>
      <c r="F352" s="25"/>
    </row>
    <row r="353" spans="3:6" x14ac:dyDescent="0.25">
      <c r="C353" s="115"/>
      <c r="D353" s="115"/>
      <c r="E353" s="21"/>
      <c r="F353" s="25"/>
    </row>
    <row r="354" spans="3:6" x14ac:dyDescent="0.25">
      <c r="C354" s="115"/>
      <c r="D354" s="115"/>
      <c r="E354" s="21"/>
      <c r="F354" s="25"/>
    </row>
    <row r="355" spans="3:6" x14ac:dyDescent="0.25">
      <c r="C355" s="115"/>
      <c r="D355" s="115"/>
      <c r="E355" s="21"/>
      <c r="F355" s="25"/>
    </row>
    <row r="356" spans="3:6" x14ac:dyDescent="0.25">
      <c r="C356" s="115"/>
      <c r="D356" s="115"/>
      <c r="E356" s="21"/>
      <c r="F356" s="25"/>
    </row>
    <row r="357" spans="3:6" x14ac:dyDescent="0.25">
      <c r="C357" s="115"/>
      <c r="D357" s="115"/>
      <c r="E357" s="21"/>
      <c r="F357" s="25"/>
    </row>
    <row r="358" spans="3:6" x14ac:dyDescent="0.25">
      <c r="C358" s="115"/>
      <c r="D358" s="115"/>
      <c r="E358" s="21"/>
      <c r="F358" s="25"/>
    </row>
    <row r="359" spans="3:6" x14ac:dyDescent="0.25">
      <c r="C359" s="115"/>
      <c r="D359" s="115"/>
      <c r="E359" s="21"/>
      <c r="F359" s="25"/>
    </row>
    <row r="360" spans="3:6" x14ac:dyDescent="0.25">
      <c r="C360" s="115"/>
      <c r="D360" s="115"/>
      <c r="E360" s="21"/>
      <c r="F360" s="25"/>
    </row>
    <row r="361" spans="3:6" x14ac:dyDescent="0.25">
      <c r="C361" s="115"/>
      <c r="D361" s="115"/>
      <c r="E361" s="21"/>
      <c r="F361" s="25"/>
    </row>
    <row r="362" spans="3:6" x14ac:dyDescent="0.25">
      <c r="C362" s="115"/>
      <c r="D362" s="115"/>
      <c r="E362" s="21"/>
      <c r="F362" s="25"/>
    </row>
    <row r="363" spans="3:6" x14ac:dyDescent="0.25">
      <c r="C363" s="115"/>
      <c r="D363" s="115"/>
      <c r="E363" s="21"/>
      <c r="F363" s="25"/>
    </row>
    <row r="364" spans="3:6" x14ac:dyDescent="0.25">
      <c r="C364" s="115"/>
      <c r="D364" s="115"/>
      <c r="E364" s="21"/>
      <c r="F364" s="25"/>
    </row>
    <row r="365" spans="3:6" x14ac:dyDescent="0.25">
      <c r="C365" s="115"/>
      <c r="D365" s="115"/>
      <c r="E365" s="21"/>
      <c r="F365" s="25"/>
    </row>
    <row r="366" spans="3:6" x14ac:dyDescent="0.25">
      <c r="C366" s="115"/>
      <c r="D366" s="115"/>
      <c r="E366" s="21"/>
      <c r="F366" s="25"/>
    </row>
    <row r="367" spans="3:6" x14ac:dyDescent="0.25">
      <c r="C367" s="115"/>
      <c r="D367" s="115"/>
      <c r="E367" s="21"/>
      <c r="F367" s="25"/>
    </row>
    <row r="368" spans="3:6" x14ac:dyDescent="0.25">
      <c r="C368" s="115"/>
      <c r="D368" s="115"/>
      <c r="E368" s="21"/>
      <c r="F368" s="25"/>
    </row>
    <row r="369" spans="3:6" x14ac:dyDescent="0.25">
      <c r="C369" s="115"/>
      <c r="D369" s="115"/>
      <c r="E369" s="21"/>
      <c r="F369" s="25"/>
    </row>
    <row r="370" spans="3:6" x14ac:dyDescent="0.25">
      <c r="C370" s="115"/>
      <c r="D370" s="115"/>
      <c r="E370" s="21"/>
      <c r="F370" s="25"/>
    </row>
    <row r="371" spans="3:6" x14ac:dyDescent="0.25">
      <c r="C371" s="115"/>
      <c r="D371" s="115"/>
      <c r="E371" s="21"/>
      <c r="F371" s="25"/>
    </row>
    <row r="372" spans="3:6" x14ac:dyDescent="0.25">
      <c r="C372" s="115"/>
      <c r="D372" s="115"/>
      <c r="E372" s="21"/>
      <c r="F372" s="25"/>
    </row>
    <row r="373" spans="3:6" x14ac:dyDescent="0.25">
      <c r="C373" s="115"/>
      <c r="D373" s="115"/>
      <c r="E373" s="21"/>
      <c r="F373" s="25"/>
    </row>
    <row r="374" spans="3:6" x14ac:dyDescent="0.25">
      <c r="C374" s="115"/>
      <c r="D374" s="115"/>
      <c r="E374" s="21"/>
      <c r="F374" s="25"/>
    </row>
    <row r="375" spans="3:6" x14ac:dyDescent="0.25">
      <c r="C375" s="115"/>
      <c r="D375" s="115"/>
      <c r="E375" s="21"/>
      <c r="F375" s="25"/>
    </row>
    <row r="376" spans="3:6" x14ac:dyDescent="0.25">
      <c r="C376" s="115"/>
      <c r="D376" s="115"/>
      <c r="E376" s="21"/>
      <c r="F376" s="25"/>
    </row>
    <row r="377" spans="3:6" x14ac:dyDescent="0.25">
      <c r="C377" s="115"/>
      <c r="D377" s="115"/>
      <c r="E377" s="21"/>
      <c r="F377" s="25"/>
    </row>
    <row r="378" spans="3:6" x14ac:dyDescent="0.25">
      <c r="C378" s="115"/>
      <c r="D378" s="115"/>
      <c r="E378" s="21"/>
      <c r="F378" s="25"/>
    </row>
    <row r="379" spans="3:6" x14ac:dyDescent="0.25">
      <c r="C379" s="115"/>
      <c r="D379" s="115"/>
      <c r="E379" s="21"/>
      <c r="F379" s="25"/>
    </row>
    <row r="380" spans="3:6" x14ac:dyDescent="0.25">
      <c r="C380" s="115"/>
      <c r="D380" s="115"/>
      <c r="E380" s="21"/>
      <c r="F380" s="25"/>
    </row>
    <row r="381" spans="3:6" x14ac:dyDescent="0.25">
      <c r="C381" s="115"/>
      <c r="D381" s="115"/>
      <c r="E381" s="21"/>
      <c r="F381" s="25"/>
    </row>
    <row r="382" spans="3:6" x14ac:dyDescent="0.25">
      <c r="C382" s="115"/>
      <c r="D382" s="115"/>
      <c r="E382" s="21"/>
      <c r="F382" s="25"/>
    </row>
    <row r="383" spans="3:6" x14ac:dyDescent="0.25">
      <c r="C383" s="115"/>
      <c r="D383" s="115"/>
      <c r="E383" s="21"/>
      <c r="F383" s="25"/>
    </row>
    <row r="384" spans="3:6" x14ac:dyDescent="0.25">
      <c r="C384" s="115"/>
      <c r="D384" s="115"/>
      <c r="E384" s="21"/>
      <c r="F384" s="25"/>
    </row>
    <row r="385" spans="3:6" x14ac:dyDescent="0.25">
      <c r="C385" s="115"/>
      <c r="D385" s="115"/>
      <c r="E385" s="21"/>
      <c r="F385" s="25"/>
    </row>
    <row r="386" spans="3:6" x14ac:dyDescent="0.25">
      <c r="C386" s="115"/>
      <c r="D386" s="115"/>
      <c r="E386" s="21"/>
      <c r="F386" s="25"/>
    </row>
    <row r="387" spans="3:6" x14ac:dyDescent="0.25">
      <c r="C387" s="115"/>
      <c r="D387" s="115"/>
      <c r="E387" s="21"/>
      <c r="F387" s="25"/>
    </row>
    <row r="388" spans="3:6" x14ac:dyDescent="0.25">
      <c r="C388" s="115"/>
      <c r="D388" s="115"/>
      <c r="E388" s="21"/>
      <c r="F388" s="25"/>
    </row>
    <row r="389" spans="3:6" x14ac:dyDescent="0.25">
      <c r="C389" s="115"/>
      <c r="D389" s="115"/>
      <c r="E389" s="21"/>
      <c r="F389" s="25"/>
    </row>
    <row r="390" spans="3:6" x14ac:dyDescent="0.25">
      <c r="C390" s="115"/>
      <c r="D390" s="115"/>
      <c r="E390" s="21"/>
      <c r="F390" s="25"/>
    </row>
    <row r="391" spans="3:6" x14ac:dyDescent="0.25">
      <c r="C391" s="115"/>
      <c r="D391" s="115"/>
      <c r="E391" s="21"/>
      <c r="F391" s="25"/>
    </row>
    <row r="392" spans="3:6" x14ac:dyDescent="0.25">
      <c r="C392" s="115"/>
      <c r="D392" s="115"/>
      <c r="E392" s="21"/>
      <c r="F392" s="25"/>
    </row>
    <row r="393" spans="3:6" x14ac:dyDescent="0.25">
      <c r="C393" s="115"/>
      <c r="D393" s="115"/>
      <c r="E393" s="21"/>
      <c r="F393" s="25"/>
    </row>
    <row r="394" spans="3:6" x14ac:dyDescent="0.25">
      <c r="C394" s="115"/>
      <c r="D394" s="115"/>
      <c r="E394" s="21"/>
      <c r="F394" s="25"/>
    </row>
    <row r="395" spans="3:6" x14ac:dyDescent="0.25">
      <c r="C395" s="115"/>
      <c r="D395" s="115"/>
      <c r="E395" s="21"/>
      <c r="F395" s="25"/>
    </row>
    <row r="396" spans="3:6" x14ac:dyDescent="0.25">
      <c r="C396" s="115"/>
      <c r="D396" s="115"/>
      <c r="E396" s="21"/>
      <c r="F396" s="25"/>
    </row>
    <row r="397" spans="3:6" x14ac:dyDescent="0.25">
      <c r="C397" s="115"/>
      <c r="D397" s="115"/>
      <c r="E397" s="21"/>
      <c r="F397" s="25"/>
    </row>
    <row r="398" spans="3:6" x14ac:dyDescent="0.25">
      <c r="C398" s="115"/>
      <c r="D398" s="115"/>
      <c r="E398" s="21"/>
      <c r="F398" s="25"/>
    </row>
    <row r="399" spans="3:6" x14ac:dyDescent="0.25">
      <c r="C399" s="115"/>
      <c r="D399" s="115"/>
      <c r="E399" s="21"/>
      <c r="F399" s="25"/>
    </row>
    <row r="400" spans="3:6" x14ac:dyDescent="0.25">
      <c r="C400" s="115"/>
      <c r="D400" s="115"/>
      <c r="E400" s="21"/>
      <c r="F400" s="25"/>
    </row>
    <row r="401" spans="3:6" x14ac:dyDescent="0.25">
      <c r="C401" s="115"/>
      <c r="D401" s="115"/>
      <c r="E401" s="21"/>
      <c r="F401" s="25"/>
    </row>
    <row r="402" spans="3:6" x14ac:dyDescent="0.25">
      <c r="C402" s="115"/>
      <c r="D402" s="115"/>
      <c r="E402" s="21"/>
      <c r="F402" s="25"/>
    </row>
    <row r="403" spans="3:6" x14ac:dyDescent="0.25">
      <c r="C403" s="115"/>
      <c r="D403" s="115"/>
      <c r="E403" s="21"/>
      <c r="F403" s="25"/>
    </row>
    <row r="404" spans="3:6" x14ac:dyDescent="0.25">
      <c r="C404" s="115"/>
      <c r="D404" s="115"/>
      <c r="E404" s="21"/>
      <c r="F404" s="25"/>
    </row>
    <row r="405" spans="3:6" x14ac:dyDescent="0.25">
      <c r="C405" s="115"/>
      <c r="D405" s="115"/>
      <c r="E405" s="21"/>
      <c r="F405" s="25"/>
    </row>
    <row r="406" spans="3:6" x14ac:dyDescent="0.25">
      <c r="C406" s="115"/>
      <c r="D406" s="115"/>
      <c r="E406" s="21"/>
      <c r="F406" s="25"/>
    </row>
    <row r="407" spans="3:6" x14ac:dyDescent="0.25">
      <c r="C407" s="115"/>
      <c r="D407" s="115"/>
      <c r="E407" s="21"/>
      <c r="F407" s="25"/>
    </row>
    <row r="408" spans="3:6" x14ac:dyDescent="0.25">
      <c r="C408" s="115"/>
      <c r="D408" s="115"/>
      <c r="E408" s="21"/>
      <c r="F408" s="25"/>
    </row>
    <row r="409" spans="3:6" x14ac:dyDescent="0.25">
      <c r="C409" s="115"/>
      <c r="D409" s="115"/>
      <c r="E409" s="21"/>
      <c r="F409" s="25"/>
    </row>
    <row r="410" spans="3:6" x14ac:dyDescent="0.25">
      <c r="C410" s="115"/>
      <c r="D410" s="115"/>
      <c r="E410" s="21"/>
      <c r="F410" s="25"/>
    </row>
    <row r="411" spans="3:6" x14ac:dyDescent="0.25">
      <c r="C411" s="115"/>
      <c r="D411" s="115"/>
      <c r="E411" s="21"/>
      <c r="F411" s="25"/>
    </row>
    <row r="412" spans="3:6" x14ac:dyDescent="0.25">
      <c r="C412" s="115"/>
      <c r="D412" s="115"/>
      <c r="E412" s="21"/>
      <c r="F412" s="25"/>
    </row>
    <row r="413" spans="3:6" x14ac:dyDescent="0.25">
      <c r="C413" s="115"/>
      <c r="D413" s="115"/>
      <c r="E413" s="21"/>
      <c r="F413" s="25"/>
    </row>
    <row r="414" spans="3:6" x14ac:dyDescent="0.25">
      <c r="C414" s="115"/>
      <c r="D414" s="115"/>
      <c r="E414" s="21"/>
      <c r="F414" s="25"/>
    </row>
    <row r="415" spans="3:6" x14ac:dyDescent="0.25">
      <c r="C415" s="115"/>
      <c r="D415" s="115"/>
      <c r="E415" s="21"/>
      <c r="F415" s="25"/>
    </row>
    <row r="416" spans="3:6" x14ac:dyDescent="0.25">
      <c r="C416" s="115"/>
      <c r="D416" s="115"/>
      <c r="E416" s="21"/>
      <c r="F416" s="25"/>
    </row>
    <row r="417" spans="3:6" x14ac:dyDescent="0.25">
      <c r="C417" s="115"/>
      <c r="D417" s="115"/>
      <c r="E417" s="21"/>
      <c r="F417" s="25"/>
    </row>
    <row r="418" spans="3:6" x14ac:dyDescent="0.25">
      <c r="C418" s="115"/>
      <c r="D418" s="115"/>
      <c r="E418" s="21"/>
      <c r="F418" s="25"/>
    </row>
    <row r="419" spans="3:6" x14ac:dyDescent="0.25">
      <c r="C419" s="115"/>
      <c r="D419" s="115"/>
      <c r="E419" s="21"/>
      <c r="F419" s="25"/>
    </row>
    <row r="420" spans="3:6" x14ac:dyDescent="0.25">
      <c r="C420" s="115"/>
      <c r="D420" s="115"/>
      <c r="E420" s="21"/>
      <c r="F420" s="25"/>
    </row>
    <row r="421" spans="3:6" x14ac:dyDescent="0.25">
      <c r="C421" s="115"/>
      <c r="D421" s="115"/>
      <c r="E421" s="21"/>
      <c r="F421" s="25"/>
    </row>
    <row r="422" spans="3:6" x14ac:dyDescent="0.25">
      <c r="C422" s="115"/>
      <c r="D422" s="115"/>
      <c r="E422" s="21"/>
      <c r="F422" s="25"/>
    </row>
    <row r="423" spans="3:6" x14ac:dyDescent="0.25">
      <c r="C423" s="115"/>
      <c r="D423" s="115"/>
      <c r="E423" s="21"/>
      <c r="F423" s="25"/>
    </row>
    <row r="424" spans="3:6" x14ac:dyDescent="0.25">
      <c r="C424" s="115"/>
      <c r="D424" s="115"/>
      <c r="E424" s="21"/>
      <c r="F424" s="25"/>
    </row>
    <row r="425" spans="3:6" x14ac:dyDescent="0.25">
      <c r="C425" s="115"/>
      <c r="D425" s="115"/>
      <c r="E425" s="21"/>
      <c r="F425" s="25"/>
    </row>
    <row r="426" spans="3:6" x14ac:dyDescent="0.25">
      <c r="C426" s="115"/>
      <c r="D426" s="115"/>
      <c r="E426" s="21"/>
      <c r="F426" s="25"/>
    </row>
    <row r="427" spans="3:6" x14ac:dyDescent="0.25">
      <c r="C427" s="115"/>
      <c r="D427" s="115"/>
      <c r="E427" s="21"/>
      <c r="F427" s="25"/>
    </row>
    <row r="428" spans="3:6" x14ac:dyDescent="0.25">
      <c r="C428" s="115"/>
      <c r="D428" s="115"/>
      <c r="E428" s="21"/>
      <c r="F428" s="25"/>
    </row>
    <row r="429" spans="3:6" x14ac:dyDescent="0.25">
      <c r="C429" s="115"/>
      <c r="D429" s="115"/>
      <c r="E429" s="21"/>
      <c r="F429" s="25"/>
    </row>
    <row r="430" spans="3:6" x14ac:dyDescent="0.25">
      <c r="C430" s="115"/>
      <c r="D430" s="115"/>
      <c r="E430" s="21"/>
      <c r="F430" s="25"/>
    </row>
    <row r="431" spans="3:6" x14ac:dyDescent="0.25">
      <c r="C431" s="115"/>
      <c r="D431" s="115"/>
      <c r="E431" s="21"/>
      <c r="F431" s="25"/>
    </row>
    <row r="432" spans="3:6" x14ac:dyDescent="0.25">
      <c r="C432" s="115"/>
      <c r="D432" s="115"/>
      <c r="E432" s="21"/>
      <c r="F432" s="25"/>
    </row>
    <row r="433" spans="3:6" x14ac:dyDescent="0.25">
      <c r="C433" s="115"/>
      <c r="D433" s="115"/>
      <c r="E433" s="21"/>
      <c r="F433" s="25"/>
    </row>
    <row r="434" spans="3:6" x14ac:dyDescent="0.25">
      <c r="C434" s="115"/>
      <c r="D434" s="115"/>
      <c r="E434" s="21"/>
      <c r="F434" s="25"/>
    </row>
    <row r="435" spans="3:6" x14ac:dyDescent="0.25">
      <c r="C435" s="115"/>
      <c r="D435" s="115"/>
      <c r="E435" s="21"/>
      <c r="F435" s="25"/>
    </row>
    <row r="436" spans="3:6" x14ac:dyDescent="0.25">
      <c r="C436" s="115"/>
      <c r="D436" s="115"/>
      <c r="E436" s="21"/>
      <c r="F436" s="25"/>
    </row>
    <row r="437" spans="3:6" x14ac:dyDescent="0.25">
      <c r="C437" s="115"/>
      <c r="D437" s="115"/>
      <c r="E437" s="21"/>
      <c r="F437" s="25"/>
    </row>
    <row r="438" spans="3:6" x14ac:dyDescent="0.25">
      <c r="C438" s="115"/>
      <c r="D438" s="115"/>
      <c r="E438" s="21"/>
      <c r="F438" s="25"/>
    </row>
    <row r="439" spans="3:6" x14ac:dyDescent="0.25">
      <c r="C439" s="115"/>
      <c r="D439" s="115"/>
      <c r="E439" s="21"/>
      <c r="F439" s="25"/>
    </row>
    <row r="440" spans="3:6" x14ac:dyDescent="0.25">
      <c r="C440" s="115"/>
      <c r="D440" s="115"/>
      <c r="E440" s="21"/>
      <c r="F440" s="25"/>
    </row>
    <row r="441" spans="3:6" x14ac:dyDescent="0.25">
      <c r="C441" s="115"/>
      <c r="D441" s="115"/>
      <c r="E441" s="21"/>
      <c r="F441" s="25"/>
    </row>
    <row r="442" spans="3:6" x14ac:dyDescent="0.25">
      <c r="C442" s="115"/>
      <c r="D442" s="115"/>
      <c r="E442" s="21"/>
      <c r="F442" s="25"/>
    </row>
    <row r="443" spans="3:6" x14ac:dyDescent="0.25">
      <c r="C443" s="115"/>
      <c r="D443" s="115"/>
      <c r="E443" s="21"/>
      <c r="F443" s="25"/>
    </row>
    <row r="444" spans="3:6" x14ac:dyDescent="0.25">
      <c r="C444" s="115"/>
      <c r="D444" s="115"/>
      <c r="E444" s="21"/>
      <c r="F444" s="25"/>
    </row>
    <row r="445" spans="3:6" x14ac:dyDescent="0.25">
      <c r="C445" s="115"/>
      <c r="D445" s="115"/>
      <c r="E445" s="21"/>
      <c r="F445" s="25"/>
    </row>
    <row r="446" spans="3:6" x14ac:dyDescent="0.25">
      <c r="C446" s="115"/>
      <c r="D446" s="115"/>
      <c r="E446" s="21"/>
      <c r="F446" s="25"/>
    </row>
    <row r="447" spans="3:6" x14ac:dyDescent="0.25">
      <c r="C447" s="115"/>
      <c r="D447" s="115"/>
      <c r="E447" s="21"/>
      <c r="F447" s="25"/>
    </row>
    <row r="448" spans="3:6" x14ac:dyDescent="0.25">
      <c r="C448" s="115"/>
      <c r="D448" s="115"/>
      <c r="E448" s="21"/>
      <c r="F448" s="25"/>
    </row>
    <row r="449" spans="3:6" x14ac:dyDescent="0.25">
      <c r="C449" s="115"/>
      <c r="D449" s="115"/>
      <c r="E449" s="21"/>
      <c r="F449" s="25"/>
    </row>
    <row r="450" spans="3:6" x14ac:dyDescent="0.25">
      <c r="C450" s="115"/>
      <c r="D450" s="115"/>
      <c r="E450" s="21"/>
      <c r="F450" s="25"/>
    </row>
    <row r="451" spans="3:6" x14ac:dyDescent="0.25">
      <c r="C451" s="115"/>
      <c r="D451" s="115"/>
      <c r="E451" s="21"/>
      <c r="F451" s="25"/>
    </row>
    <row r="452" spans="3:6" x14ac:dyDescent="0.25">
      <c r="C452" s="115"/>
      <c r="D452" s="115"/>
      <c r="E452" s="21"/>
      <c r="F452" s="25"/>
    </row>
    <row r="453" spans="3:6" x14ac:dyDescent="0.25">
      <c r="C453" s="115"/>
      <c r="D453" s="115"/>
      <c r="E453" s="21"/>
      <c r="F453" s="25"/>
    </row>
    <row r="454" spans="3:6" x14ac:dyDescent="0.25">
      <c r="C454" s="115"/>
      <c r="D454" s="115"/>
      <c r="E454" s="21"/>
      <c r="F454" s="25"/>
    </row>
    <row r="455" spans="3:6" x14ac:dyDescent="0.25">
      <c r="C455" s="115"/>
      <c r="D455" s="115"/>
      <c r="E455" s="21"/>
      <c r="F455" s="25"/>
    </row>
    <row r="456" spans="3:6" x14ac:dyDescent="0.25">
      <c r="C456" s="115"/>
      <c r="D456" s="115"/>
      <c r="E456" s="21"/>
      <c r="F456" s="25"/>
    </row>
    <row r="457" spans="3:6" x14ac:dyDescent="0.25">
      <c r="C457" s="115"/>
      <c r="D457" s="115"/>
      <c r="E457" s="21"/>
      <c r="F457" s="25"/>
    </row>
    <row r="458" spans="3:6" x14ac:dyDescent="0.25">
      <c r="C458" s="115"/>
      <c r="D458" s="115"/>
      <c r="E458" s="21"/>
      <c r="F458" s="25"/>
    </row>
    <row r="459" spans="3:6" x14ac:dyDescent="0.25">
      <c r="C459" s="115"/>
      <c r="D459" s="115"/>
      <c r="E459" s="21"/>
      <c r="F459" s="25"/>
    </row>
    <row r="460" spans="3:6" x14ac:dyDescent="0.25">
      <c r="C460" s="115"/>
      <c r="D460" s="115"/>
      <c r="E460" s="21"/>
      <c r="F460" s="25"/>
    </row>
    <row r="461" spans="3:6" x14ac:dyDescent="0.25">
      <c r="C461" s="115"/>
      <c r="D461" s="115"/>
      <c r="E461" s="21"/>
      <c r="F461" s="25"/>
    </row>
    <row r="462" spans="3:6" x14ac:dyDescent="0.25">
      <c r="C462" s="115"/>
      <c r="D462" s="115"/>
      <c r="E462" s="21"/>
      <c r="F462" s="25"/>
    </row>
    <row r="463" spans="3:6" x14ac:dyDescent="0.25">
      <c r="C463" s="115"/>
      <c r="D463" s="115"/>
      <c r="E463" s="21"/>
      <c r="F463" s="25"/>
    </row>
    <row r="464" spans="3:6" x14ac:dyDescent="0.25">
      <c r="C464" s="115"/>
      <c r="D464" s="115"/>
      <c r="E464" s="21"/>
      <c r="F464" s="25"/>
    </row>
    <row r="465" spans="3:6" x14ac:dyDescent="0.25">
      <c r="C465" s="115"/>
      <c r="D465" s="115"/>
      <c r="E465" s="21"/>
      <c r="F465" s="25"/>
    </row>
    <row r="466" spans="3:6" x14ac:dyDescent="0.25">
      <c r="C466" s="115"/>
      <c r="D466" s="115"/>
      <c r="E466" s="21"/>
      <c r="F466" s="25"/>
    </row>
    <row r="467" spans="3:6" x14ac:dyDescent="0.25">
      <c r="C467" s="115"/>
      <c r="D467" s="115"/>
      <c r="E467" s="21"/>
      <c r="F467" s="25"/>
    </row>
    <row r="468" spans="3:6" x14ac:dyDescent="0.25">
      <c r="C468" s="115"/>
      <c r="D468" s="115"/>
      <c r="E468" s="21"/>
      <c r="F468" s="25"/>
    </row>
    <row r="469" spans="3:6" x14ac:dyDescent="0.25">
      <c r="C469" s="115"/>
      <c r="D469" s="115"/>
      <c r="E469" s="21"/>
      <c r="F469" s="25"/>
    </row>
    <row r="470" spans="3:6" x14ac:dyDescent="0.25">
      <c r="C470" s="115"/>
      <c r="D470" s="115"/>
      <c r="E470" s="21"/>
      <c r="F470" s="25"/>
    </row>
    <row r="471" spans="3:6" x14ac:dyDescent="0.25">
      <c r="C471" s="115"/>
      <c r="D471" s="115"/>
      <c r="E471" s="21"/>
      <c r="F471" s="25"/>
    </row>
    <row r="472" spans="3:6" x14ac:dyDescent="0.25">
      <c r="C472" s="115"/>
      <c r="D472" s="115"/>
      <c r="E472" s="21"/>
      <c r="F472" s="25"/>
    </row>
    <row r="473" spans="3:6" x14ac:dyDescent="0.25">
      <c r="C473" s="115"/>
      <c r="D473" s="115"/>
      <c r="E473" s="21"/>
      <c r="F473" s="25"/>
    </row>
    <row r="474" spans="3:6" x14ac:dyDescent="0.25">
      <c r="C474" s="115"/>
      <c r="D474" s="115"/>
      <c r="E474" s="21"/>
      <c r="F474" s="25"/>
    </row>
    <row r="475" spans="3:6" x14ac:dyDescent="0.25">
      <c r="C475" s="115"/>
      <c r="D475" s="115"/>
      <c r="E475" s="21"/>
      <c r="F475" s="25"/>
    </row>
    <row r="476" spans="3:6" x14ac:dyDescent="0.25">
      <c r="C476" s="115"/>
      <c r="D476" s="115"/>
      <c r="E476" s="21"/>
      <c r="F476" s="25"/>
    </row>
    <row r="477" spans="3:6" x14ac:dyDescent="0.25">
      <c r="C477" s="115"/>
      <c r="D477" s="115"/>
      <c r="E477" s="21"/>
      <c r="F477" s="25"/>
    </row>
    <row r="478" spans="3:6" x14ac:dyDescent="0.25">
      <c r="C478" s="115"/>
      <c r="D478" s="115"/>
      <c r="E478" s="21"/>
      <c r="F478" s="25"/>
    </row>
    <row r="479" spans="3:6" x14ac:dyDescent="0.25">
      <c r="C479" s="115"/>
      <c r="D479" s="115"/>
      <c r="E479" s="21"/>
      <c r="F479" s="25"/>
    </row>
    <row r="480" spans="3:6" x14ac:dyDescent="0.25">
      <c r="C480" s="115"/>
      <c r="D480" s="115"/>
      <c r="E480" s="21"/>
      <c r="F480" s="25"/>
    </row>
    <row r="481" spans="3:6" x14ac:dyDescent="0.25">
      <c r="C481" s="115"/>
      <c r="D481" s="115"/>
      <c r="E481" s="21"/>
      <c r="F481" s="25"/>
    </row>
    <row r="482" spans="3:6" x14ac:dyDescent="0.25">
      <c r="C482" s="115"/>
      <c r="D482" s="115"/>
      <c r="E482" s="21"/>
      <c r="F482" s="25"/>
    </row>
    <row r="483" spans="3:6" x14ac:dyDescent="0.25">
      <c r="C483" s="115"/>
      <c r="D483" s="115"/>
      <c r="E483" s="21"/>
      <c r="F483" s="25"/>
    </row>
    <row r="484" spans="3:6" x14ac:dyDescent="0.25">
      <c r="C484" s="115"/>
      <c r="D484" s="115"/>
      <c r="E484" s="21"/>
      <c r="F484" s="25"/>
    </row>
    <row r="485" spans="3:6" x14ac:dyDescent="0.25">
      <c r="C485" s="115"/>
      <c r="D485" s="115"/>
      <c r="E485" s="21"/>
      <c r="F485" s="25"/>
    </row>
    <row r="486" spans="3:6" x14ac:dyDescent="0.25">
      <c r="C486" s="115"/>
      <c r="D486" s="115"/>
      <c r="E486" s="21"/>
      <c r="F486" s="25"/>
    </row>
    <row r="487" spans="3:6" x14ac:dyDescent="0.25">
      <c r="C487" s="115"/>
      <c r="D487" s="115"/>
      <c r="E487" s="21"/>
      <c r="F487" s="25"/>
    </row>
    <row r="488" spans="3:6" x14ac:dyDescent="0.25">
      <c r="C488" s="115"/>
      <c r="D488" s="115"/>
      <c r="E488" s="21"/>
      <c r="F488" s="25"/>
    </row>
    <row r="489" spans="3:6" x14ac:dyDescent="0.25">
      <c r="C489" s="115"/>
      <c r="D489" s="115"/>
      <c r="E489" s="21"/>
      <c r="F489" s="25"/>
    </row>
    <row r="490" spans="3:6" x14ac:dyDescent="0.25">
      <c r="C490" s="115"/>
      <c r="D490" s="115"/>
      <c r="E490" s="21"/>
      <c r="F490" s="25"/>
    </row>
    <row r="491" spans="3:6" x14ac:dyDescent="0.25">
      <c r="C491" s="115"/>
      <c r="D491" s="115"/>
      <c r="E491" s="21"/>
      <c r="F491" s="25"/>
    </row>
    <row r="492" spans="3:6" x14ac:dyDescent="0.25">
      <c r="C492" s="115"/>
      <c r="D492" s="115"/>
      <c r="E492" s="21"/>
      <c r="F492" s="25"/>
    </row>
    <row r="493" spans="3:6" x14ac:dyDescent="0.25">
      <c r="C493" s="115"/>
      <c r="D493" s="115"/>
      <c r="E493" s="21"/>
      <c r="F493" s="25"/>
    </row>
    <row r="494" spans="3:6" x14ac:dyDescent="0.25">
      <c r="C494" s="115"/>
      <c r="D494" s="115"/>
      <c r="E494" s="21"/>
      <c r="F494" s="25"/>
    </row>
    <row r="495" spans="3:6" x14ac:dyDescent="0.25">
      <c r="C495" s="115"/>
      <c r="D495" s="115"/>
      <c r="E495" s="21"/>
      <c r="F495" s="25"/>
    </row>
    <row r="496" spans="3:6" x14ac:dyDescent="0.25">
      <c r="C496" s="115"/>
      <c r="D496" s="115"/>
      <c r="E496" s="21"/>
      <c r="F496" s="25"/>
    </row>
    <row r="497" spans="3:6" x14ac:dyDescent="0.25">
      <c r="C497" s="115"/>
      <c r="D497" s="115"/>
      <c r="E497" s="21"/>
      <c r="F497" s="25"/>
    </row>
    <row r="498" spans="3:6" x14ac:dyDescent="0.25">
      <c r="C498" s="115"/>
      <c r="D498" s="115"/>
      <c r="E498" s="21"/>
      <c r="F498" s="25"/>
    </row>
    <row r="499" spans="3:6" x14ac:dyDescent="0.25">
      <c r="C499" s="115"/>
      <c r="D499" s="115"/>
      <c r="E499" s="21"/>
      <c r="F499" s="25"/>
    </row>
    <row r="500" spans="3:6" x14ac:dyDescent="0.25">
      <c r="C500" s="115"/>
      <c r="D500" s="115"/>
      <c r="E500" s="21"/>
      <c r="F500" s="25"/>
    </row>
    <row r="501" spans="3:6" x14ac:dyDescent="0.25">
      <c r="C501" s="115"/>
      <c r="D501" s="115"/>
      <c r="E501" s="21"/>
      <c r="F501" s="25"/>
    </row>
    <row r="502" spans="3:6" x14ac:dyDescent="0.25">
      <c r="C502" s="115"/>
      <c r="D502" s="115"/>
      <c r="E502" s="21"/>
      <c r="F502" s="25"/>
    </row>
    <row r="503" spans="3:6" x14ac:dyDescent="0.25">
      <c r="C503" s="115"/>
      <c r="D503" s="115"/>
      <c r="E503" s="21"/>
      <c r="F503" s="25"/>
    </row>
    <row r="504" spans="3:6" x14ac:dyDescent="0.25">
      <c r="C504" s="115"/>
      <c r="D504" s="115"/>
      <c r="E504" s="21"/>
      <c r="F504" s="25"/>
    </row>
    <row r="505" spans="3:6" x14ac:dyDescent="0.25">
      <c r="C505" s="115"/>
      <c r="D505" s="115"/>
      <c r="E505" s="21"/>
      <c r="F505" s="25"/>
    </row>
    <row r="506" spans="3:6" x14ac:dyDescent="0.25">
      <c r="C506" s="115"/>
      <c r="D506" s="115"/>
      <c r="E506" s="21"/>
      <c r="F506" s="25"/>
    </row>
    <row r="507" spans="3:6" x14ac:dyDescent="0.25">
      <c r="C507" s="115"/>
      <c r="D507" s="115"/>
      <c r="E507" s="21"/>
      <c r="F507" s="25"/>
    </row>
    <row r="508" spans="3:6" x14ac:dyDescent="0.25">
      <c r="C508" s="115"/>
      <c r="D508" s="115"/>
      <c r="E508" s="21"/>
      <c r="F508" s="25"/>
    </row>
    <row r="509" spans="3:6" x14ac:dyDescent="0.25">
      <c r="C509" s="115"/>
      <c r="D509" s="115"/>
      <c r="E509" s="21"/>
      <c r="F509" s="25"/>
    </row>
    <row r="510" spans="3:6" x14ac:dyDescent="0.25">
      <c r="C510" s="115"/>
      <c r="D510" s="115"/>
      <c r="E510" s="21"/>
      <c r="F510" s="25"/>
    </row>
    <row r="511" spans="3:6" x14ac:dyDescent="0.25">
      <c r="C511" s="115"/>
      <c r="D511" s="115"/>
      <c r="E511" s="21"/>
      <c r="F511" s="25"/>
    </row>
    <row r="512" spans="3:6" x14ac:dyDescent="0.25">
      <c r="C512" s="115"/>
      <c r="D512" s="115"/>
      <c r="E512" s="21"/>
      <c r="F512" s="25"/>
    </row>
    <row r="513" spans="3:6" x14ac:dyDescent="0.25">
      <c r="C513" s="115"/>
      <c r="D513" s="115"/>
      <c r="E513" s="21"/>
      <c r="F513" s="25"/>
    </row>
    <row r="514" spans="3:6" x14ac:dyDescent="0.25">
      <c r="C514" s="115"/>
      <c r="D514" s="115"/>
      <c r="E514" s="21"/>
      <c r="F514" s="25"/>
    </row>
    <row r="515" spans="3:6" x14ac:dyDescent="0.25">
      <c r="C515" s="115"/>
      <c r="D515" s="115"/>
      <c r="E515" s="21"/>
      <c r="F515" s="25"/>
    </row>
    <row r="516" spans="3:6" x14ac:dyDescent="0.25">
      <c r="C516" s="115"/>
      <c r="D516" s="115"/>
      <c r="E516" s="21"/>
      <c r="F516" s="25"/>
    </row>
    <row r="517" spans="3:6" x14ac:dyDescent="0.25">
      <c r="C517" s="115"/>
      <c r="D517" s="115"/>
      <c r="E517" s="21"/>
      <c r="F517" s="25"/>
    </row>
    <row r="518" spans="3:6" x14ac:dyDescent="0.25">
      <c r="C518" s="115"/>
      <c r="D518" s="115"/>
      <c r="E518" s="21"/>
      <c r="F518" s="25"/>
    </row>
    <row r="519" spans="3:6" x14ac:dyDescent="0.25">
      <c r="C519" s="115"/>
      <c r="D519" s="115"/>
      <c r="E519" s="21"/>
      <c r="F519" s="25"/>
    </row>
    <row r="520" spans="3:6" x14ac:dyDescent="0.25">
      <c r="C520" s="115"/>
      <c r="D520" s="115"/>
      <c r="E520" s="21"/>
      <c r="F520" s="25"/>
    </row>
    <row r="521" spans="3:6" x14ac:dyDescent="0.25">
      <c r="C521" s="115"/>
      <c r="D521" s="115"/>
      <c r="E521" s="21"/>
      <c r="F521" s="25"/>
    </row>
    <row r="522" spans="3:6" x14ac:dyDescent="0.25">
      <c r="C522" s="115"/>
      <c r="D522" s="115"/>
      <c r="E522" s="21"/>
      <c r="F522" s="25"/>
    </row>
    <row r="523" spans="3:6" x14ac:dyDescent="0.25">
      <c r="C523" s="115"/>
      <c r="D523" s="115"/>
      <c r="E523" s="21"/>
      <c r="F523" s="25"/>
    </row>
    <row r="524" spans="3:6" x14ac:dyDescent="0.25">
      <c r="C524" s="115"/>
      <c r="D524" s="115"/>
      <c r="E524" s="21"/>
      <c r="F524" s="25"/>
    </row>
    <row r="525" spans="3:6" x14ac:dyDescent="0.25">
      <c r="C525" s="115"/>
      <c r="D525" s="115"/>
      <c r="E525" s="21"/>
      <c r="F525" s="25"/>
    </row>
    <row r="526" spans="3:6" x14ac:dyDescent="0.25">
      <c r="C526" s="115"/>
      <c r="D526" s="115"/>
      <c r="E526" s="21"/>
      <c r="F526" s="25"/>
    </row>
    <row r="527" spans="3:6" x14ac:dyDescent="0.25">
      <c r="C527" s="115"/>
      <c r="D527" s="115"/>
      <c r="E527" s="21"/>
      <c r="F527" s="25"/>
    </row>
    <row r="528" spans="3:6" x14ac:dyDescent="0.25">
      <c r="C528" s="115"/>
      <c r="D528" s="115"/>
      <c r="E528" s="21"/>
      <c r="F528" s="25"/>
    </row>
    <row r="529" spans="3:6" x14ac:dyDescent="0.25">
      <c r="C529" s="115"/>
      <c r="D529" s="115"/>
      <c r="E529" s="21"/>
      <c r="F529" s="25"/>
    </row>
    <row r="530" spans="3:6" x14ac:dyDescent="0.25">
      <c r="C530" s="115"/>
      <c r="D530" s="115"/>
      <c r="E530" s="21"/>
      <c r="F530" s="25"/>
    </row>
    <row r="531" spans="3:6" x14ac:dyDescent="0.25">
      <c r="C531" s="115"/>
      <c r="D531" s="115"/>
      <c r="E531" s="21"/>
      <c r="F531" s="25"/>
    </row>
    <row r="532" spans="3:6" x14ac:dyDescent="0.25">
      <c r="C532" s="115"/>
      <c r="D532" s="115"/>
      <c r="E532" s="21"/>
      <c r="F532" s="25"/>
    </row>
    <row r="533" spans="3:6" x14ac:dyDescent="0.25">
      <c r="C533" s="115"/>
      <c r="D533" s="115"/>
      <c r="E533" s="21"/>
      <c r="F533" s="25"/>
    </row>
    <row r="534" spans="3:6" x14ac:dyDescent="0.25">
      <c r="C534" s="115"/>
      <c r="D534" s="115"/>
      <c r="E534" s="21"/>
      <c r="F534" s="25"/>
    </row>
    <row r="535" spans="3:6" x14ac:dyDescent="0.25">
      <c r="C535" s="115"/>
      <c r="D535" s="115"/>
      <c r="E535" s="21"/>
      <c r="F535" s="25"/>
    </row>
    <row r="536" spans="3:6" x14ac:dyDescent="0.25">
      <c r="C536" s="115"/>
      <c r="D536" s="115"/>
      <c r="E536" s="21"/>
      <c r="F536" s="25"/>
    </row>
    <row r="537" spans="3:6" x14ac:dyDescent="0.25">
      <c r="C537" s="115"/>
      <c r="D537" s="115"/>
      <c r="E537" s="21"/>
      <c r="F537" s="25"/>
    </row>
    <row r="538" spans="3:6" x14ac:dyDescent="0.25">
      <c r="C538" s="115"/>
      <c r="D538" s="115"/>
      <c r="E538" s="21"/>
      <c r="F538" s="25"/>
    </row>
    <row r="539" spans="3:6" x14ac:dyDescent="0.25">
      <c r="C539" s="115"/>
      <c r="D539" s="115"/>
      <c r="E539" s="21"/>
      <c r="F539" s="25"/>
    </row>
    <row r="540" spans="3:6" x14ac:dyDescent="0.25">
      <c r="C540" s="115"/>
      <c r="D540" s="115"/>
      <c r="E540" s="21"/>
      <c r="F540" s="25"/>
    </row>
    <row r="541" spans="3:6" x14ac:dyDescent="0.25">
      <c r="C541" s="115"/>
      <c r="D541" s="115"/>
      <c r="E541" s="21"/>
      <c r="F541" s="25"/>
    </row>
    <row r="542" spans="3:6" x14ac:dyDescent="0.25">
      <c r="C542" s="115"/>
      <c r="D542" s="115"/>
      <c r="E542" s="21"/>
      <c r="F542" s="25"/>
    </row>
    <row r="543" spans="3:6" x14ac:dyDescent="0.25">
      <c r="C543" s="115"/>
      <c r="D543" s="115"/>
      <c r="E543" s="21"/>
      <c r="F543" s="25"/>
    </row>
    <row r="544" spans="3:6" x14ac:dyDescent="0.25">
      <c r="C544" s="115"/>
      <c r="D544" s="115"/>
      <c r="E544" s="21"/>
      <c r="F544" s="25"/>
    </row>
    <row r="545" spans="3:6" x14ac:dyDescent="0.25">
      <c r="C545" s="115"/>
      <c r="D545" s="115"/>
      <c r="E545" s="21"/>
      <c r="F545" s="25"/>
    </row>
    <row r="546" spans="3:6" x14ac:dyDescent="0.25">
      <c r="C546" s="115"/>
      <c r="D546" s="115"/>
      <c r="E546" s="21"/>
      <c r="F546" s="25"/>
    </row>
    <row r="547" spans="3:6" x14ac:dyDescent="0.25">
      <c r="C547" s="115"/>
      <c r="D547" s="115"/>
      <c r="E547" s="21"/>
      <c r="F547" s="25"/>
    </row>
    <row r="548" spans="3:6" x14ac:dyDescent="0.25">
      <c r="C548" s="115"/>
      <c r="D548" s="115"/>
      <c r="E548" s="21"/>
      <c r="F548" s="25"/>
    </row>
    <row r="549" spans="3:6" x14ac:dyDescent="0.25">
      <c r="C549" s="115"/>
      <c r="D549" s="115"/>
      <c r="E549" s="21"/>
      <c r="F549" s="25"/>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4"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O107"/>
  <sheetViews>
    <sheetView zoomScaleNormal="100" zoomScaleSheetLayoutView="75" workbookViewId="0">
      <selection sqref="A1:L100"/>
    </sheetView>
  </sheetViews>
  <sheetFormatPr baseColWidth="10" defaultColWidth="11.44140625" defaultRowHeight="10.199999999999999" x14ac:dyDescent="0.2"/>
  <cols>
    <col min="1" max="1" width="4.6640625" style="27" customWidth="1"/>
    <col min="2" max="2" width="110.6640625" style="32" customWidth="1"/>
    <col min="3" max="4" width="12.88671875" style="30" customWidth="1"/>
    <col min="5" max="5" width="13.5546875" style="31" customWidth="1"/>
    <col min="6" max="6" width="13.5546875" style="32" customWidth="1"/>
    <col min="7" max="8" width="12.6640625" style="32" customWidth="1"/>
    <col min="9" max="10" width="11.109375" style="31" customWidth="1"/>
    <col min="11" max="11" width="11.88671875" style="31" customWidth="1"/>
    <col min="12" max="13" width="10" style="40" customWidth="1"/>
    <col min="14" max="14" width="11.44140625" style="28"/>
    <col min="15" max="15" width="0" style="28" hidden="1" customWidth="1"/>
    <col min="16" max="16384" width="11.44140625" style="28"/>
  </cols>
  <sheetData>
    <row r="1" spans="1:15" ht="15" customHeight="1" x14ac:dyDescent="0.25">
      <c r="A1" s="184" t="s">
        <v>1038</v>
      </c>
      <c r="B1" s="71" t="s">
        <v>379</v>
      </c>
      <c r="C1" s="72" t="s">
        <v>1456</v>
      </c>
      <c r="D1" s="73" t="s">
        <v>1457</v>
      </c>
      <c r="E1" s="74" t="s">
        <v>1456</v>
      </c>
      <c r="F1" s="75" t="s">
        <v>1457</v>
      </c>
      <c r="G1" s="72" t="s">
        <v>1456</v>
      </c>
      <c r="H1" s="73" t="s">
        <v>1457</v>
      </c>
      <c r="I1" s="74" t="s">
        <v>1456</v>
      </c>
      <c r="J1" s="75" t="s">
        <v>1457</v>
      </c>
      <c r="K1" s="72" t="s">
        <v>1456</v>
      </c>
      <c r="L1" s="73" t="s">
        <v>1457</v>
      </c>
      <c r="M1" s="39"/>
      <c r="O1" s="28" t="s">
        <v>1369</v>
      </c>
    </row>
    <row r="2" spans="1:15" ht="24.75" customHeight="1" x14ac:dyDescent="0.2">
      <c r="A2" s="189"/>
      <c r="B2" s="80"/>
      <c r="C2" s="296" t="s">
        <v>1375</v>
      </c>
      <c r="D2" s="297"/>
      <c r="E2" s="299" t="s">
        <v>1376</v>
      </c>
      <c r="F2" s="299"/>
      <c r="G2" s="296" t="s">
        <v>1377</v>
      </c>
      <c r="H2" s="297"/>
      <c r="I2" s="299" t="s">
        <v>1378</v>
      </c>
      <c r="J2" s="299"/>
      <c r="K2" s="300" t="s">
        <v>1379</v>
      </c>
      <c r="L2" s="301"/>
      <c r="M2" s="9"/>
      <c r="O2" s="28" t="s">
        <v>1379</v>
      </c>
    </row>
    <row r="3" spans="1:15" ht="20.100000000000001" customHeight="1" x14ac:dyDescent="0.2">
      <c r="A3" s="193"/>
      <c r="B3" s="82"/>
      <c r="C3" s="292" t="str">
        <f>'I (UNO)'!C3</f>
        <v>BÁSICO</v>
      </c>
      <c r="D3" s="293"/>
      <c r="E3" s="295" t="str">
        <f>'I (UNO)'!E3</f>
        <v>BÁSICO</v>
      </c>
      <c r="F3" s="295"/>
      <c r="G3" s="292" t="str">
        <f>'I (UNO)'!G3</f>
        <v>BÁSICO</v>
      </c>
      <c r="H3" s="293"/>
      <c r="I3" s="295" t="s">
        <v>862</v>
      </c>
      <c r="J3" s="295"/>
      <c r="K3" s="292" t="str">
        <f>'I (UNO)'!K3</f>
        <v>BÁSICO</v>
      </c>
      <c r="L3" s="293"/>
      <c r="M3" s="10"/>
      <c r="O3" s="33" t="s">
        <v>862</v>
      </c>
    </row>
    <row r="4" spans="1:15" ht="13.2" x14ac:dyDescent="0.25">
      <c r="A4" s="2"/>
      <c r="B4" s="22" t="s">
        <v>179</v>
      </c>
      <c r="C4" s="84"/>
      <c r="D4" s="233"/>
      <c r="E4" s="86"/>
      <c r="F4" s="87"/>
      <c r="G4" s="88"/>
      <c r="H4" s="89"/>
      <c r="I4" s="86"/>
      <c r="J4" s="90"/>
      <c r="K4" s="88"/>
      <c r="L4" s="89"/>
    </row>
    <row r="5" spans="1:15" ht="38.25" customHeight="1" x14ac:dyDescent="0.25">
      <c r="A5" s="2"/>
      <c r="B5" s="59" t="s">
        <v>859</v>
      </c>
      <c r="C5" s="84"/>
      <c r="D5" s="233"/>
      <c r="E5" s="86"/>
      <c r="F5" s="87"/>
      <c r="G5" s="88"/>
      <c r="H5" s="89"/>
      <c r="I5" s="86"/>
      <c r="J5" s="90"/>
      <c r="K5" s="88"/>
      <c r="L5" s="89"/>
    </row>
    <row r="6" spans="1:15" ht="13.2" x14ac:dyDescent="0.25">
      <c r="A6" s="2"/>
      <c r="B6" s="22" t="s">
        <v>229</v>
      </c>
      <c r="C6" s="84"/>
      <c r="D6" s="233"/>
      <c r="E6" s="86"/>
      <c r="F6" s="87"/>
      <c r="G6" s="88"/>
      <c r="H6" s="89"/>
      <c r="I6" s="86"/>
      <c r="J6" s="90"/>
      <c r="K6" s="88"/>
      <c r="L6" s="89"/>
    </row>
    <row r="7" spans="1:15" ht="13.2" x14ac:dyDescent="0.25">
      <c r="A7" s="4" t="s">
        <v>1285</v>
      </c>
      <c r="B7" s="103" t="s">
        <v>137</v>
      </c>
      <c r="C7" s="92">
        <f>O7*1.055</f>
        <v>31089.924806167986</v>
      </c>
      <c r="D7" s="93">
        <f>C7/8</f>
        <v>3886.2406007709983</v>
      </c>
      <c r="E7" s="94">
        <f>C7*1.02</f>
        <v>31711.723302291346</v>
      </c>
      <c r="F7" s="95">
        <f>E7/8</f>
        <v>3963.9654127864183</v>
      </c>
      <c r="G7" s="96">
        <f>E7*1.02</f>
        <v>32345.957768337172</v>
      </c>
      <c r="H7" s="93">
        <f>G7/8</f>
        <v>4043.2447210421465</v>
      </c>
      <c r="I7" s="94">
        <f>G7*1.017</f>
        <v>32895.839050398899</v>
      </c>
      <c r="J7" s="95">
        <f>I7/8</f>
        <v>4111.9798812998624</v>
      </c>
      <c r="K7" s="96">
        <f>I7*1.015</f>
        <v>33389.276636154878</v>
      </c>
      <c r="L7" s="93">
        <f>K7/8</f>
        <v>4173.6595795193598</v>
      </c>
      <c r="M7" s="41"/>
      <c r="O7" s="28">
        <v>29469.12303902179</v>
      </c>
    </row>
    <row r="8" spans="1:15" ht="13.2" x14ac:dyDescent="0.25">
      <c r="A8" s="251" t="s">
        <v>1267</v>
      </c>
      <c r="B8" s="108" t="s">
        <v>538</v>
      </c>
      <c r="C8" s="66"/>
      <c r="D8" s="67"/>
      <c r="E8" s="25"/>
      <c r="F8" s="99"/>
      <c r="G8" s="100"/>
      <c r="H8" s="101"/>
      <c r="I8" s="25"/>
      <c r="J8" s="102"/>
      <c r="K8" s="100"/>
      <c r="L8" s="101"/>
      <c r="M8" s="41"/>
    </row>
    <row r="9" spans="1:15" ht="13.2" x14ac:dyDescent="0.25">
      <c r="A9" s="251" t="s">
        <v>1267</v>
      </c>
      <c r="B9" s="109" t="s">
        <v>180</v>
      </c>
      <c r="C9" s="66"/>
      <c r="D9" s="67"/>
      <c r="E9" s="25"/>
      <c r="F9" s="99"/>
      <c r="G9" s="100"/>
      <c r="H9" s="101"/>
      <c r="I9" s="25"/>
      <c r="J9" s="102"/>
      <c r="K9" s="100"/>
      <c r="L9" s="101"/>
      <c r="M9" s="41"/>
    </row>
    <row r="10" spans="1:15" ht="13.2" x14ac:dyDescent="0.25">
      <c r="A10" s="251" t="s">
        <v>1267</v>
      </c>
      <c r="B10" s="109" t="s">
        <v>181</v>
      </c>
      <c r="C10" s="66"/>
      <c r="D10" s="67"/>
      <c r="E10" s="25"/>
      <c r="F10" s="99"/>
      <c r="G10" s="100"/>
      <c r="H10" s="101"/>
      <c r="I10" s="25"/>
      <c r="J10" s="102"/>
      <c r="K10" s="100"/>
      <c r="L10" s="101"/>
      <c r="M10" s="41"/>
    </row>
    <row r="11" spans="1:15" ht="13.2" x14ac:dyDescent="0.25">
      <c r="A11" s="251" t="s">
        <v>1267</v>
      </c>
      <c r="B11" s="109" t="s">
        <v>182</v>
      </c>
      <c r="C11" s="66"/>
      <c r="D11" s="67"/>
      <c r="E11" s="25"/>
      <c r="F11" s="99"/>
      <c r="G11" s="100"/>
      <c r="H11" s="101"/>
      <c r="I11" s="25"/>
      <c r="J11" s="102"/>
      <c r="K11" s="100"/>
      <c r="L11" s="101"/>
      <c r="M11" s="41"/>
    </row>
    <row r="12" spans="1:15" ht="13.2" x14ac:dyDescent="0.25">
      <c r="A12" s="251" t="s">
        <v>1267</v>
      </c>
      <c r="B12" s="109" t="s">
        <v>183</v>
      </c>
      <c r="C12" s="66"/>
      <c r="D12" s="67"/>
      <c r="E12" s="25"/>
      <c r="F12" s="99"/>
      <c r="G12" s="100"/>
      <c r="H12" s="101"/>
      <c r="I12" s="25"/>
      <c r="J12" s="102"/>
      <c r="K12" s="100"/>
      <c r="L12" s="101"/>
      <c r="M12" s="41"/>
    </row>
    <row r="13" spans="1:15" ht="13.2" x14ac:dyDescent="0.25">
      <c r="A13" s="251" t="s">
        <v>1267</v>
      </c>
      <c r="B13" s="109" t="s">
        <v>484</v>
      </c>
      <c r="C13" s="66"/>
      <c r="D13" s="67"/>
      <c r="E13" s="25"/>
      <c r="F13" s="99"/>
      <c r="G13" s="100"/>
      <c r="H13" s="101"/>
      <c r="I13" s="25"/>
      <c r="J13" s="102"/>
      <c r="K13" s="100"/>
      <c r="L13" s="101"/>
      <c r="M13" s="41"/>
    </row>
    <row r="14" spans="1:15" ht="12.75" customHeight="1" x14ac:dyDescent="0.25">
      <c r="A14" s="251" t="s">
        <v>1267</v>
      </c>
      <c r="B14" s="108" t="s">
        <v>485</v>
      </c>
      <c r="C14" s="66"/>
      <c r="D14" s="67"/>
      <c r="E14" s="25"/>
      <c r="F14" s="99"/>
      <c r="G14" s="100"/>
      <c r="H14" s="101"/>
      <c r="I14" s="25"/>
      <c r="J14" s="102"/>
      <c r="K14" s="100"/>
      <c r="L14" s="101"/>
      <c r="M14" s="41"/>
    </row>
    <row r="15" spans="1:15" ht="13.2" x14ac:dyDescent="0.25">
      <c r="A15" s="251" t="s">
        <v>1267</v>
      </c>
      <c r="B15" s="109" t="s">
        <v>486</v>
      </c>
      <c r="C15" s="66"/>
      <c r="D15" s="67"/>
      <c r="E15" s="25"/>
      <c r="F15" s="99"/>
      <c r="G15" s="100"/>
      <c r="H15" s="101"/>
      <c r="I15" s="25"/>
      <c r="J15" s="102"/>
      <c r="K15" s="100"/>
      <c r="L15" s="101"/>
      <c r="M15" s="41"/>
    </row>
    <row r="16" spans="1:15" ht="13.2" x14ac:dyDescent="0.25">
      <c r="A16" s="251" t="s">
        <v>1267</v>
      </c>
      <c r="B16" s="109" t="s">
        <v>487</v>
      </c>
      <c r="C16" s="66"/>
      <c r="D16" s="67"/>
      <c r="E16" s="25"/>
      <c r="F16" s="99"/>
      <c r="G16" s="100"/>
      <c r="H16" s="101"/>
      <c r="I16" s="25"/>
      <c r="J16" s="102"/>
      <c r="K16" s="100"/>
      <c r="L16" s="101"/>
      <c r="M16" s="41"/>
    </row>
    <row r="17" spans="1:15" ht="13.2" x14ac:dyDescent="0.25">
      <c r="A17" s="251" t="s">
        <v>1267</v>
      </c>
      <c r="B17" s="109" t="s">
        <v>488</v>
      </c>
      <c r="C17" s="66"/>
      <c r="D17" s="67"/>
      <c r="E17" s="25"/>
      <c r="F17" s="99"/>
      <c r="G17" s="100"/>
      <c r="H17" s="101"/>
      <c r="I17" s="25"/>
      <c r="J17" s="102"/>
      <c r="K17" s="100"/>
      <c r="L17" s="101"/>
      <c r="M17" s="41"/>
    </row>
    <row r="18" spans="1:15" ht="13.2" x14ac:dyDescent="0.25">
      <c r="A18" s="4" t="s">
        <v>1286</v>
      </c>
      <c r="B18" s="103" t="s">
        <v>138</v>
      </c>
      <c r="C18" s="92">
        <f t="shared" ref="C18:C66" si="0">O18*1.055</f>
        <v>28804.038811249768</v>
      </c>
      <c r="D18" s="93">
        <f>C18/8</f>
        <v>3600.504851406221</v>
      </c>
      <c r="E18" s="94">
        <f>C18*1.02</f>
        <v>29380.119587474765</v>
      </c>
      <c r="F18" s="95">
        <f>E18/8</f>
        <v>3672.5149484343456</v>
      </c>
      <c r="G18" s="96">
        <f t="shared" ref="G18" si="1">E18*1.02</f>
        <v>29967.721979224261</v>
      </c>
      <c r="H18" s="93">
        <f>G18/8</f>
        <v>3745.9652474030327</v>
      </c>
      <c r="I18" s="94">
        <f t="shared" ref="I18:I66" si="2">G18*1.017</f>
        <v>30477.173252871071</v>
      </c>
      <c r="J18" s="95">
        <f>I18/8</f>
        <v>3809.6466566088839</v>
      </c>
      <c r="K18" s="96">
        <f t="shared" ref="K18:K66" si="3">I18*1.015</f>
        <v>30934.330851664134</v>
      </c>
      <c r="L18" s="93">
        <f>K18/8</f>
        <v>3866.7913564580167</v>
      </c>
      <c r="M18" s="41"/>
      <c r="O18" s="28">
        <v>27302.406456160919</v>
      </c>
    </row>
    <row r="19" spans="1:15" ht="13.2" x14ac:dyDescent="0.25">
      <c r="A19" s="251" t="s">
        <v>1267</v>
      </c>
      <c r="B19" s="108" t="s">
        <v>538</v>
      </c>
      <c r="C19" s="66"/>
      <c r="D19" s="67"/>
      <c r="E19" s="25"/>
      <c r="F19" s="99"/>
      <c r="G19" s="100"/>
      <c r="H19" s="101"/>
      <c r="I19" s="25"/>
      <c r="J19" s="102"/>
      <c r="K19" s="100"/>
      <c r="L19" s="101"/>
      <c r="M19" s="41"/>
    </row>
    <row r="20" spans="1:15" ht="13.2" x14ac:dyDescent="0.25">
      <c r="A20" s="251" t="s">
        <v>1267</v>
      </c>
      <c r="B20" s="109" t="s">
        <v>1325</v>
      </c>
      <c r="C20" s="66"/>
      <c r="D20" s="67"/>
      <c r="E20" s="25"/>
      <c r="F20" s="99"/>
      <c r="G20" s="100"/>
      <c r="H20" s="101"/>
      <c r="I20" s="25"/>
      <c r="J20" s="102"/>
      <c r="K20" s="100"/>
      <c r="L20" s="101"/>
      <c r="M20" s="41"/>
    </row>
    <row r="21" spans="1:15" ht="13.2" x14ac:dyDescent="0.25">
      <c r="A21" s="251" t="s">
        <v>1267</v>
      </c>
      <c r="B21" s="109" t="s">
        <v>489</v>
      </c>
      <c r="C21" s="66"/>
      <c r="D21" s="67"/>
      <c r="E21" s="25"/>
      <c r="F21" s="99"/>
      <c r="G21" s="100"/>
      <c r="H21" s="101"/>
      <c r="I21" s="25"/>
      <c r="J21" s="102"/>
      <c r="K21" s="100"/>
      <c r="L21" s="101"/>
      <c r="M21" s="41"/>
    </row>
    <row r="22" spans="1:15" ht="12.75" customHeight="1" x14ac:dyDescent="0.25">
      <c r="A22" s="251" t="s">
        <v>1267</v>
      </c>
      <c r="B22" s="109" t="s">
        <v>490</v>
      </c>
      <c r="C22" s="66"/>
      <c r="D22" s="67"/>
      <c r="E22" s="25"/>
      <c r="F22" s="99"/>
      <c r="G22" s="100"/>
      <c r="H22" s="101"/>
      <c r="I22" s="25"/>
      <c r="J22" s="102"/>
      <c r="K22" s="100"/>
      <c r="L22" s="101"/>
      <c r="M22" s="41"/>
    </row>
    <row r="23" spans="1:15" ht="12.75" customHeight="1" x14ac:dyDescent="0.25">
      <c r="A23" s="251" t="s">
        <v>1267</v>
      </c>
      <c r="B23" s="109" t="s">
        <v>491</v>
      </c>
      <c r="C23" s="66"/>
      <c r="D23" s="67"/>
      <c r="E23" s="25"/>
      <c r="F23" s="99"/>
      <c r="G23" s="100"/>
      <c r="H23" s="101"/>
      <c r="I23" s="25"/>
      <c r="J23" s="102"/>
      <c r="K23" s="100"/>
      <c r="L23" s="101"/>
      <c r="M23" s="41"/>
    </row>
    <row r="24" spans="1:15" ht="13.2" x14ac:dyDescent="0.25">
      <c r="A24" s="251" t="s">
        <v>1267</v>
      </c>
      <c r="B24" s="109" t="s">
        <v>492</v>
      </c>
      <c r="C24" s="66"/>
      <c r="D24" s="67"/>
      <c r="E24" s="25"/>
      <c r="F24" s="99"/>
      <c r="G24" s="100"/>
      <c r="H24" s="101"/>
      <c r="I24" s="25"/>
      <c r="J24" s="102"/>
      <c r="K24" s="100"/>
      <c r="L24" s="101"/>
      <c r="M24" s="41"/>
    </row>
    <row r="25" spans="1:15" ht="13.2" x14ac:dyDescent="0.25">
      <c r="A25" s="251" t="s">
        <v>1267</v>
      </c>
      <c r="B25" s="109" t="s">
        <v>493</v>
      </c>
      <c r="C25" s="66"/>
      <c r="D25" s="67"/>
      <c r="E25" s="25"/>
      <c r="F25" s="99"/>
      <c r="G25" s="100"/>
      <c r="H25" s="101"/>
      <c r="I25" s="25"/>
      <c r="J25" s="102"/>
      <c r="K25" s="100"/>
      <c r="L25" s="101"/>
      <c r="M25" s="41"/>
    </row>
    <row r="26" spans="1:15" ht="13.2" x14ac:dyDescent="0.25">
      <c r="A26" s="251" t="s">
        <v>1267</v>
      </c>
      <c r="B26" s="109" t="s">
        <v>1095</v>
      </c>
      <c r="C26" s="66"/>
      <c r="D26" s="67"/>
      <c r="E26" s="25"/>
      <c r="F26" s="99"/>
      <c r="G26" s="100"/>
      <c r="H26" s="101"/>
      <c r="I26" s="25"/>
      <c r="J26" s="102"/>
      <c r="K26" s="100"/>
      <c r="L26" s="101"/>
      <c r="M26" s="41"/>
    </row>
    <row r="27" spans="1:15" ht="13.2" x14ac:dyDescent="0.25">
      <c r="A27" s="251" t="s">
        <v>1267</v>
      </c>
      <c r="B27" s="109" t="s">
        <v>1096</v>
      </c>
      <c r="C27" s="66"/>
      <c r="D27" s="67"/>
      <c r="E27" s="25"/>
      <c r="F27" s="99"/>
      <c r="G27" s="100"/>
      <c r="H27" s="101"/>
      <c r="I27" s="25"/>
      <c r="J27" s="102"/>
      <c r="K27" s="100"/>
      <c r="L27" s="101"/>
      <c r="M27" s="41"/>
    </row>
    <row r="28" spans="1:15" ht="13.2" x14ac:dyDescent="0.25">
      <c r="A28" s="251" t="s">
        <v>1267</v>
      </c>
      <c r="B28" s="109" t="s">
        <v>1097</v>
      </c>
      <c r="C28" s="66"/>
      <c r="D28" s="67"/>
      <c r="E28" s="25"/>
      <c r="F28" s="99"/>
      <c r="G28" s="100"/>
      <c r="H28" s="101"/>
      <c r="I28" s="25"/>
      <c r="J28" s="102"/>
      <c r="K28" s="100"/>
      <c r="L28" s="101"/>
      <c r="M28" s="41"/>
    </row>
    <row r="29" spans="1:15" ht="13.2" x14ac:dyDescent="0.25">
      <c r="A29" s="251" t="s">
        <v>1267</v>
      </c>
      <c r="B29" s="109" t="s">
        <v>1098</v>
      </c>
      <c r="C29" s="66"/>
      <c r="D29" s="67"/>
      <c r="E29" s="25"/>
      <c r="F29" s="99"/>
      <c r="G29" s="100"/>
      <c r="H29" s="101"/>
      <c r="I29" s="25"/>
      <c r="J29" s="102"/>
      <c r="K29" s="100"/>
      <c r="L29" s="101"/>
      <c r="M29" s="41"/>
    </row>
    <row r="30" spans="1:15" ht="13.2" x14ac:dyDescent="0.25">
      <c r="A30" s="251" t="s">
        <v>1267</v>
      </c>
      <c r="B30" s="109" t="s">
        <v>1099</v>
      </c>
      <c r="C30" s="66"/>
      <c r="D30" s="67"/>
      <c r="E30" s="25"/>
      <c r="F30" s="99"/>
      <c r="G30" s="100"/>
      <c r="H30" s="101"/>
      <c r="I30" s="25"/>
      <c r="J30" s="102"/>
      <c r="K30" s="100"/>
      <c r="L30" s="101"/>
      <c r="M30" s="41"/>
    </row>
    <row r="31" spans="1:15" ht="13.2" x14ac:dyDescent="0.25">
      <c r="A31" s="251" t="s">
        <v>1267</v>
      </c>
      <c r="B31" s="109" t="s">
        <v>1100</v>
      </c>
      <c r="C31" s="66"/>
      <c r="D31" s="67"/>
      <c r="E31" s="25"/>
      <c r="F31" s="99"/>
      <c r="G31" s="100"/>
      <c r="H31" s="101"/>
      <c r="I31" s="25"/>
      <c r="J31" s="102"/>
      <c r="K31" s="100"/>
      <c r="L31" s="101"/>
      <c r="M31" s="41"/>
    </row>
    <row r="32" spans="1:15" ht="13.2" x14ac:dyDescent="0.25">
      <c r="A32" s="4" t="s">
        <v>1287</v>
      </c>
      <c r="B32" s="103" t="s">
        <v>915</v>
      </c>
      <c r="C32" s="92">
        <f>O32*1.055</f>
        <v>27337.949254050716</v>
      </c>
      <c r="D32" s="93">
        <f>C32/8</f>
        <v>3417.2436567563395</v>
      </c>
      <c r="E32" s="94">
        <f>C32*1.02</f>
        <v>27884.708239131731</v>
      </c>
      <c r="F32" s="95">
        <f>E32/8</f>
        <v>3485.5885298914664</v>
      </c>
      <c r="G32" s="96">
        <f>E32*1.02</f>
        <v>28442.402403914366</v>
      </c>
      <c r="H32" s="93">
        <f>G32/8</f>
        <v>3555.3003004892958</v>
      </c>
      <c r="I32" s="94">
        <f>G32*1.017</f>
        <v>28925.923244780908</v>
      </c>
      <c r="J32" s="95">
        <f>I32/8</f>
        <v>3615.7404055976135</v>
      </c>
      <c r="K32" s="96">
        <f>I32*1.015</f>
        <v>29359.81209345262</v>
      </c>
      <c r="L32" s="93">
        <f>K32/8</f>
        <v>3669.9765116815774</v>
      </c>
      <c r="M32" s="41"/>
      <c r="O32" s="28">
        <v>25912.748108104945</v>
      </c>
    </row>
    <row r="33" spans="1:15" ht="13.2" x14ac:dyDescent="0.25">
      <c r="A33" s="251" t="s">
        <v>1267</v>
      </c>
      <c r="B33" s="108" t="s">
        <v>538</v>
      </c>
      <c r="C33" s="66"/>
      <c r="D33" s="67"/>
      <c r="E33" s="25"/>
      <c r="F33" s="99"/>
      <c r="G33" s="100"/>
      <c r="H33" s="101"/>
      <c r="I33" s="25"/>
      <c r="J33" s="102"/>
      <c r="K33" s="100"/>
      <c r="L33" s="101"/>
      <c r="M33" s="41"/>
    </row>
    <row r="34" spans="1:15" ht="13.2" x14ac:dyDescent="0.25">
      <c r="A34" s="251" t="s">
        <v>1267</v>
      </c>
      <c r="B34" s="109" t="s">
        <v>1101</v>
      </c>
      <c r="C34" s="66"/>
      <c r="D34" s="67"/>
      <c r="E34" s="25"/>
      <c r="F34" s="99"/>
      <c r="G34" s="100"/>
      <c r="H34" s="101"/>
      <c r="I34" s="25"/>
      <c r="J34" s="102"/>
      <c r="K34" s="100"/>
      <c r="L34" s="101"/>
      <c r="M34" s="41"/>
    </row>
    <row r="35" spans="1:15" ht="13.2" x14ac:dyDescent="0.25">
      <c r="A35" s="251" t="s">
        <v>1267</v>
      </c>
      <c r="B35" s="109" t="s">
        <v>1102</v>
      </c>
      <c r="C35" s="66"/>
      <c r="D35" s="67"/>
      <c r="E35" s="25"/>
      <c r="F35" s="99"/>
      <c r="G35" s="100"/>
      <c r="H35" s="101"/>
      <c r="I35" s="25"/>
      <c r="J35" s="102"/>
      <c r="K35" s="100"/>
      <c r="L35" s="101"/>
      <c r="M35" s="41"/>
    </row>
    <row r="36" spans="1:15" ht="13.2" x14ac:dyDescent="0.25">
      <c r="A36" s="251" t="s">
        <v>1267</v>
      </c>
      <c r="B36" s="109" t="s">
        <v>1103</v>
      </c>
      <c r="C36" s="66"/>
      <c r="D36" s="67"/>
      <c r="E36" s="25"/>
      <c r="F36" s="99"/>
      <c r="G36" s="100"/>
      <c r="H36" s="101"/>
      <c r="I36" s="25"/>
      <c r="J36" s="102"/>
      <c r="K36" s="100"/>
      <c r="L36" s="101"/>
      <c r="M36" s="41"/>
    </row>
    <row r="37" spans="1:15" ht="13.2" x14ac:dyDescent="0.25">
      <c r="A37" s="251" t="s">
        <v>1267</v>
      </c>
      <c r="B37" s="109" t="s">
        <v>1104</v>
      </c>
      <c r="C37" s="66"/>
      <c r="D37" s="67"/>
      <c r="E37" s="25"/>
      <c r="F37" s="99"/>
      <c r="G37" s="100"/>
      <c r="H37" s="101"/>
      <c r="I37" s="25"/>
      <c r="J37" s="102"/>
      <c r="K37" s="100"/>
      <c r="L37" s="101"/>
      <c r="M37" s="41"/>
    </row>
    <row r="38" spans="1:15" ht="13.2" x14ac:dyDescent="0.25">
      <c r="A38" s="251" t="s">
        <v>1267</v>
      </c>
      <c r="B38" s="109" t="s">
        <v>1105</v>
      </c>
      <c r="C38" s="66"/>
      <c r="D38" s="67"/>
      <c r="E38" s="25"/>
      <c r="F38" s="99"/>
      <c r="G38" s="100"/>
      <c r="H38" s="101"/>
      <c r="I38" s="25"/>
      <c r="J38" s="102"/>
      <c r="K38" s="100"/>
      <c r="L38" s="101"/>
      <c r="M38" s="41"/>
    </row>
    <row r="39" spans="1:15" ht="13.2" x14ac:dyDescent="0.25">
      <c r="A39" s="251" t="s">
        <v>1267</v>
      </c>
      <c r="B39" s="109" t="s">
        <v>1106</v>
      </c>
      <c r="C39" s="66"/>
      <c r="D39" s="67"/>
      <c r="E39" s="25"/>
      <c r="F39" s="99"/>
      <c r="G39" s="100"/>
      <c r="H39" s="101"/>
      <c r="I39" s="25"/>
      <c r="J39" s="102"/>
      <c r="K39" s="100"/>
      <c r="L39" s="101"/>
      <c r="M39" s="41"/>
    </row>
    <row r="40" spans="1:15" ht="25.5" customHeight="1" x14ac:dyDescent="0.25">
      <c r="A40" s="251" t="s">
        <v>1267</v>
      </c>
      <c r="B40" s="108" t="s">
        <v>1107</v>
      </c>
      <c r="C40" s="66"/>
      <c r="D40" s="67"/>
      <c r="E40" s="25"/>
      <c r="F40" s="99"/>
      <c r="G40" s="100"/>
      <c r="H40" s="101"/>
      <c r="I40" s="25"/>
      <c r="J40" s="102"/>
      <c r="K40" s="100"/>
      <c r="L40" s="101"/>
      <c r="M40" s="41"/>
    </row>
    <row r="41" spans="1:15" ht="13.2" x14ac:dyDescent="0.25">
      <c r="A41" s="251" t="s">
        <v>1267</v>
      </c>
      <c r="B41" s="109" t="s">
        <v>1108</v>
      </c>
      <c r="C41" s="66"/>
      <c r="D41" s="67"/>
      <c r="E41" s="25"/>
      <c r="F41" s="99"/>
      <c r="G41" s="100"/>
      <c r="H41" s="101"/>
      <c r="I41" s="25"/>
      <c r="J41" s="102"/>
      <c r="K41" s="100"/>
      <c r="L41" s="101"/>
      <c r="M41" s="41"/>
    </row>
    <row r="42" spans="1:15" ht="13.2" x14ac:dyDescent="0.25">
      <c r="A42" s="251" t="s">
        <v>1267</v>
      </c>
      <c r="B42" s="109" t="s">
        <v>1300</v>
      </c>
      <c r="C42" s="66"/>
      <c r="D42" s="67"/>
      <c r="E42" s="25"/>
      <c r="F42" s="99"/>
      <c r="G42" s="100"/>
      <c r="H42" s="101"/>
      <c r="I42" s="25"/>
      <c r="J42" s="102"/>
      <c r="K42" s="100"/>
      <c r="L42" s="101"/>
      <c r="M42" s="41"/>
    </row>
    <row r="43" spans="1:15" ht="13.2" x14ac:dyDescent="0.25">
      <c r="A43" s="251"/>
      <c r="B43" s="22" t="s">
        <v>581</v>
      </c>
      <c r="C43" s="66"/>
      <c r="D43" s="67"/>
      <c r="E43" s="25"/>
      <c r="F43" s="99"/>
      <c r="G43" s="100"/>
      <c r="H43" s="101"/>
      <c r="I43" s="25"/>
      <c r="J43" s="102"/>
      <c r="K43" s="100"/>
      <c r="L43" s="101"/>
      <c r="M43" s="41"/>
    </row>
    <row r="44" spans="1:15" ht="13.2" x14ac:dyDescent="0.25">
      <c r="A44" s="4" t="s">
        <v>1287</v>
      </c>
      <c r="B44" s="103" t="s">
        <v>108</v>
      </c>
      <c r="C44" s="92">
        <f t="shared" si="0"/>
        <v>28804.038811249768</v>
      </c>
      <c r="D44" s="93">
        <f>C44/8</f>
        <v>3600.504851406221</v>
      </c>
      <c r="E44" s="94">
        <f>C44*1.02</f>
        <v>29380.119587474765</v>
      </c>
      <c r="F44" s="95">
        <f>E44/8</f>
        <v>3672.5149484343456</v>
      </c>
      <c r="G44" s="96">
        <f t="shared" ref="G44" si="4">E44*1.02</f>
        <v>29967.721979224261</v>
      </c>
      <c r="H44" s="93">
        <f>G44/8</f>
        <v>3745.9652474030327</v>
      </c>
      <c r="I44" s="94">
        <f t="shared" si="2"/>
        <v>30477.173252871071</v>
      </c>
      <c r="J44" s="95">
        <f>I44/8</f>
        <v>3809.6466566088839</v>
      </c>
      <c r="K44" s="96">
        <f t="shared" si="3"/>
        <v>30934.330851664134</v>
      </c>
      <c r="L44" s="93">
        <f>K44/8</f>
        <v>3866.7913564580167</v>
      </c>
      <c r="M44" s="41"/>
      <c r="O44" s="28">
        <v>27302.406456160919</v>
      </c>
    </row>
    <row r="45" spans="1:15" ht="13.2" x14ac:dyDescent="0.25">
      <c r="A45" s="251" t="s">
        <v>1267</v>
      </c>
      <c r="B45" s="108" t="s">
        <v>538</v>
      </c>
      <c r="C45" s="66"/>
      <c r="D45" s="67"/>
      <c r="E45" s="25"/>
      <c r="F45" s="99"/>
      <c r="G45" s="100"/>
      <c r="H45" s="101"/>
      <c r="I45" s="25"/>
      <c r="J45" s="102"/>
      <c r="K45" s="100"/>
      <c r="L45" s="101"/>
      <c r="M45" s="41"/>
    </row>
    <row r="46" spans="1:15" ht="13.2" x14ac:dyDescent="0.25">
      <c r="A46" s="251" t="s">
        <v>1267</v>
      </c>
      <c r="B46" s="109" t="s">
        <v>1301</v>
      </c>
      <c r="C46" s="66"/>
      <c r="D46" s="67"/>
      <c r="E46" s="25"/>
      <c r="F46" s="99"/>
      <c r="G46" s="100"/>
      <c r="H46" s="101"/>
      <c r="I46" s="25"/>
      <c r="J46" s="102"/>
      <c r="K46" s="100"/>
      <c r="L46" s="101"/>
      <c r="M46" s="41"/>
    </row>
    <row r="47" spans="1:15" ht="13.2" x14ac:dyDescent="0.25">
      <c r="A47" s="251" t="s">
        <v>1267</v>
      </c>
      <c r="B47" s="109" t="s">
        <v>1302</v>
      </c>
      <c r="C47" s="66"/>
      <c r="D47" s="67"/>
      <c r="E47" s="25"/>
      <c r="F47" s="99"/>
      <c r="G47" s="100"/>
      <c r="H47" s="101"/>
      <c r="I47" s="25"/>
      <c r="J47" s="102"/>
      <c r="K47" s="100"/>
      <c r="L47" s="101"/>
      <c r="M47" s="41"/>
    </row>
    <row r="48" spans="1:15" ht="13.2" x14ac:dyDescent="0.25">
      <c r="A48" s="251" t="s">
        <v>1267</v>
      </c>
      <c r="B48" s="109" t="s">
        <v>276</v>
      </c>
      <c r="C48" s="66"/>
      <c r="D48" s="67"/>
      <c r="E48" s="25"/>
      <c r="F48" s="99"/>
      <c r="G48" s="100"/>
      <c r="H48" s="101"/>
      <c r="I48" s="25"/>
      <c r="J48" s="102"/>
      <c r="K48" s="100"/>
      <c r="L48" s="101"/>
      <c r="M48" s="41"/>
    </row>
    <row r="49" spans="1:15" ht="13.2" x14ac:dyDescent="0.25">
      <c r="A49" s="3"/>
      <c r="B49" s="109" t="s">
        <v>1303</v>
      </c>
      <c r="C49" s="66"/>
      <c r="D49" s="67"/>
      <c r="E49" s="25"/>
      <c r="F49" s="99"/>
      <c r="G49" s="100"/>
      <c r="H49" s="101"/>
      <c r="I49" s="25"/>
      <c r="J49" s="102"/>
      <c r="K49" s="100"/>
      <c r="L49" s="101"/>
      <c r="M49" s="41"/>
    </row>
    <row r="50" spans="1:15" ht="13.2" x14ac:dyDescent="0.25">
      <c r="A50" s="251" t="s">
        <v>1267</v>
      </c>
      <c r="B50" s="109" t="s">
        <v>280</v>
      </c>
      <c r="C50" s="66"/>
      <c r="D50" s="67"/>
      <c r="E50" s="25"/>
      <c r="F50" s="99"/>
      <c r="G50" s="100"/>
      <c r="H50" s="101"/>
      <c r="I50" s="25"/>
      <c r="J50" s="102"/>
      <c r="K50" s="100"/>
      <c r="L50" s="101"/>
      <c r="M50" s="41"/>
    </row>
    <row r="51" spans="1:15" ht="13.2" x14ac:dyDescent="0.25">
      <c r="A51" s="251" t="s">
        <v>1267</v>
      </c>
      <c r="B51" s="109" t="s">
        <v>585</v>
      </c>
      <c r="C51" s="66"/>
      <c r="D51" s="67"/>
      <c r="E51" s="25"/>
      <c r="F51" s="99"/>
      <c r="G51" s="100"/>
      <c r="H51" s="101"/>
      <c r="I51" s="25"/>
      <c r="J51" s="102"/>
      <c r="K51" s="100"/>
      <c r="L51" s="101"/>
      <c r="M51" s="41"/>
    </row>
    <row r="52" spans="1:15" ht="13.2" x14ac:dyDescent="0.25">
      <c r="A52" s="251" t="s">
        <v>1267</v>
      </c>
      <c r="B52" s="109" t="s">
        <v>1304</v>
      </c>
      <c r="C52" s="66"/>
      <c r="D52" s="67"/>
      <c r="E52" s="25"/>
      <c r="F52" s="99"/>
      <c r="G52" s="100"/>
      <c r="H52" s="101"/>
      <c r="I52" s="25"/>
      <c r="J52" s="102"/>
      <c r="K52" s="100"/>
      <c r="L52" s="101"/>
      <c r="M52" s="41"/>
    </row>
    <row r="53" spans="1:15" ht="13.2" x14ac:dyDescent="0.25">
      <c r="A53" s="251" t="s">
        <v>1267</v>
      </c>
      <c r="B53" s="109" t="s">
        <v>718</v>
      </c>
      <c r="C53" s="66"/>
      <c r="D53" s="67"/>
      <c r="E53" s="25"/>
      <c r="F53" s="99"/>
      <c r="G53" s="100"/>
      <c r="H53" s="101"/>
      <c r="I53" s="25"/>
      <c r="J53" s="102"/>
      <c r="K53" s="100"/>
      <c r="L53" s="101"/>
      <c r="M53" s="41"/>
    </row>
    <row r="54" spans="1:15" ht="13.2" x14ac:dyDescent="0.25">
      <c r="A54" s="4" t="s">
        <v>1287</v>
      </c>
      <c r="B54" s="103" t="s">
        <v>109</v>
      </c>
      <c r="C54" s="92">
        <f t="shared" si="0"/>
        <v>27337.949254050716</v>
      </c>
      <c r="D54" s="93">
        <f>C54/8</f>
        <v>3417.2436567563395</v>
      </c>
      <c r="E54" s="94">
        <f>C54*1.02</f>
        <v>27884.708239131731</v>
      </c>
      <c r="F54" s="95">
        <f>E54/8</f>
        <v>3485.5885298914664</v>
      </c>
      <c r="G54" s="96">
        <f t="shared" ref="G54" si="5">E54*1.02</f>
        <v>28442.402403914366</v>
      </c>
      <c r="H54" s="93">
        <f>G54/8</f>
        <v>3555.3003004892958</v>
      </c>
      <c r="I54" s="94">
        <f t="shared" si="2"/>
        <v>28925.923244780908</v>
      </c>
      <c r="J54" s="95">
        <f>I54/8</f>
        <v>3615.7404055976135</v>
      </c>
      <c r="K54" s="96">
        <f t="shared" si="3"/>
        <v>29359.81209345262</v>
      </c>
      <c r="L54" s="93">
        <f>K54/8</f>
        <v>3669.9765116815774</v>
      </c>
      <c r="M54" s="41"/>
      <c r="O54" s="28">
        <v>25912.748108104945</v>
      </c>
    </row>
    <row r="55" spans="1:15" ht="13.2" x14ac:dyDescent="0.25">
      <c r="A55" s="251" t="s">
        <v>1267</v>
      </c>
      <c r="B55" s="108" t="s">
        <v>538</v>
      </c>
      <c r="C55" s="66"/>
      <c r="D55" s="67"/>
      <c r="E55" s="25"/>
      <c r="F55" s="99"/>
      <c r="G55" s="100"/>
      <c r="H55" s="101"/>
      <c r="I55" s="25"/>
      <c r="J55" s="102"/>
      <c r="K55" s="100"/>
      <c r="L55" s="101"/>
      <c r="M55" s="41"/>
    </row>
    <row r="56" spans="1:15" ht="13.2" x14ac:dyDescent="0.25">
      <c r="A56" s="251" t="s">
        <v>1267</v>
      </c>
      <c r="B56" s="109" t="s">
        <v>1305</v>
      </c>
      <c r="C56" s="66"/>
      <c r="D56" s="67"/>
      <c r="E56" s="25"/>
      <c r="F56" s="99"/>
      <c r="G56" s="100"/>
      <c r="H56" s="101"/>
      <c r="I56" s="25"/>
      <c r="J56" s="102"/>
      <c r="K56" s="100"/>
      <c r="L56" s="101"/>
      <c r="M56" s="41"/>
    </row>
    <row r="57" spans="1:15" ht="13.2" x14ac:dyDescent="0.25">
      <c r="A57" s="251" t="s">
        <v>1267</v>
      </c>
      <c r="B57" s="109" t="s">
        <v>1306</v>
      </c>
      <c r="C57" s="66"/>
      <c r="D57" s="67"/>
      <c r="E57" s="25"/>
      <c r="F57" s="99"/>
      <c r="G57" s="100"/>
      <c r="H57" s="101"/>
      <c r="I57" s="25"/>
      <c r="J57" s="102"/>
      <c r="K57" s="100"/>
      <c r="L57" s="101"/>
      <c r="M57" s="41"/>
    </row>
    <row r="58" spans="1:15" ht="13.2" x14ac:dyDescent="0.25">
      <c r="A58" s="251" t="s">
        <v>1267</v>
      </c>
      <c r="B58" s="109" t="s">
        <v>1307</v>
      </c>
      <c r="C58" s="66"/>
      <c r="D58" s="67"/>
      <c r="E58" s="25"/>
      <c r="F58" s="99"/>
      <c r="G58" s="100"/>
      <c r="H58" s="101"/>
      <c r="I58" s="25"/>
      <c r="J58" s="102"/>
      <c r="K58" s="100"/>
      <c r="L58" s="101"/>
      <c r="M58" s="41"/>
    </row>
    <row r="59" spans="1:15" ht="13.2" x14ac:dyDescent="0.25">
      <c r="A59" s="251" t="s">
        <v>1267</v>
      </c>
      <c r="B59" s="109" t="s">
        <v>1308</v>
      </c>
      <c r="C59" s="66"/>
      <c r="D59" s="67"/>
      <c r="E59" s="25"/>
      <c r="F59" s="99"/>
      <c r="G59" s="100"/>
      <c r="H59" s="101"/>
      <c r="I59" s="25"/>
      <c r="J59" s="102"/>
      <c r="K59" s="100"/>
      <c r="L59" s="101"/>
      <c r="M59" s="41"/>
    </row>
    <row r="60" spans="1:15" ht="13.2" x14ac:dyDescent="0.25">
      <c r="A60" s="251" t="s">
        <v>1267</v>
      </c>
      <c r="B60" s="109" t="s">
        <v>1309</v>
      </c>
      <c r="C60" s="66"/>
      <c r="D60" s="67"/>
      <c r="E60" s="25"/>
      <c r="F60" s="99"/>
      <c r="G60" s="100"/>
      <c r="H60" s="101"/>
      <c r="I60" s="25"/>
      <c r="J60" s="102"/>
      <c r="K60" s="100"/>
      <c r="L60" s="101"/>
      <c r="M60" s="41"/>
    </row>
    <row r="61" spans="1:15" ht="13.2" x14ac:dyDescent="0.25">
      <c r="A61" s="251"/>
      <c r="B61" s="22" t="s">
        <v>860</v>
      </c>
      <c r="C61" s="66"/>
      <c r="D61" s="67"/>
      <c r="E61" s="25"/>
      <c r="F61" s="99"/>
      <c r="G61" s="100"/>
      <c r="H61" s="101"/>
      <c r="I61" s="25"/>
      <c r="J61" s="102"/>
      <c r="K61" s="100"/>
      <c r="L61" s="101"/>
      <c r="M61" s="41"/>
    </row>
    <row r="62" spans="1:15" ht="13.2" x14ac:dyDescent="0.25">
      <c r="A62" s="4">
        <v>4</v>
      </c>
      <c r="B62" s="103" t="s">
        <v>137</v>
      </c>
      <c r="C62" s="92">
        <f t="shared" si="0"/>
        <v>31089.924806167986</v>
      </c>
      <c r="D62" s="93">
        <f>C62/8</f>
        <v>3886.2406007709983</v>
      </c>
      <c r="E62" s="94">
        <f>C62*1.02</f>
        <v>31711.723302291346</v>
      </c>
      <c r="F62" s="95">
        <f>E62/8</f>
        <v>3963.9654127864183</v>
      </c>
      <c r="G62" s="96">
        <f t="shared" ref="G62" si="6">E62*1.02</f>
        <v>32345.957768337172</v>
      </c>
      <c r="H62" s="93">
        <f>G62/8</f>
        <v>4043.2447210421465</v>
      </c>
      <c r="I62" s="94">
        <f t="shared" si="2"/>
        <v>32895.839050398899</v>
      </c>
      <c r="J62" s="95">
        <f>I62/8</f>
        <v>4111.9798812998624</v>
      </c>
      <c r="K62" s="96">
        <f t="shared" si="3"/>
        <v>33389.276636154878</v>
      </c>
      <c r="L62" s="93">
        <f>K62/8</f>
        <v>4173.6595795193598</v>
      </c>
      <c r="M62" s="41"/>
      <c r="O62" s="28">
        <v>29469.12303902179</v>
      </c>
    </row>
    <row r="63" spans="1:15" ht="13.2" x14ac:dyDescent="0.25">
      <c r="A63" s="251" t="s">
        <v>1267</v>
      </c>
      <c r="B63" s="108" t="s">
        <v>538</v>
      </c>
      <c r="C63" s="66"/>
      <c r="D63" s="67"/>
      <c r="E63" s="25"/>
      <c r="F63" s="99"/>
      <c r="G63" s="100"/>
      <c r="H63" s="101"/>
      <c r="I63" s="25"/>
      <c r="J63" s="102"/>
      <c r="K63" s="100"/>
      <c r="L63" s="101"/>
      <c r="M63" s="41"/>
    </row>
    <row r="64" spans="1:15" ht="13.2" x14ac:dyDescent="0.25">
      <c r="A64" s="251" t="s">
        <v>1267</v>
      </c>
      <c r="B64" s="109" t="s">
        <v>922</v>
      </c>
      <c r="C64" s="66"/>
      <c r="D64" s="67"/>
      <c r="E64" s="25"/>
      <c r="F64" s="99"/>
      <c r="G64" s="100"/>
      <c r="H64" s="101"/>
      <c r="I64" s="25"/>
      <c r="J64" s="102"/>
      <c r="K64" s="100"/>
      <c r="L64" s="101"/>
      <c r="M64" s="41"/>
    </row>
    <row r="65" spans="1:15" ht="13.2" x14ac:dyDescent="0.25">
      <c r="A65" s="251" t="s">
        <v>1267</v>
      </c>
      <c r="B65" s="109" t="s">
        <v>923</v>
      </c>
      <c r="C65" s="66"/>
      <c r="D65" s="67"/>
      <c r="E65" s="25"/>
      <c r="F65" s="99"/>
      <c r="G65" s="100"/>
      <c r="H65" s="101"/>
      <c r="I65" s="25"/>
      <c r="J65" s="102"/>
      <c r="K65" s="100"/>
      <c r="L65" s="101"/>
      <c r="M65" s="41"/>
    </row>
    <row r="66" spans="1:15" ht="13.2" x14ac:dyDescent="0.25">
      <c r="A66" s="4">
        <v>5</v>
      </c>
      <c r="B66" s="103" t="s">
        <v>138</v>
      </c>
      <c r="C66" s="92">
        <f t="shared" si="0"/>
        <v>28804.038811249768</v>
      </c>
      <c r="D66" s="93">
        <f>C66/8</f>
        <v>3600.504851406221</v>
      </c>
      <c r="E66" s="94">
        <f>C66*1.02</f>
        <v>29380.119587474765</v>
      </c>
      <c r="F66" s="95">
        <f>E66/8</f>
        <v>3672.5149484343456</v>
      </c>
      <c r="G66" s="96">
        <f t="shared" ref="G66" si="7">E66*1.02</f>
        <v>29967.721979224261</v>
      </c>
      <c r="H66" s="93">
        <f>G66/8</f>
        <v>3745.9652474030327</v>
      </c>
      <c r="I66" s="94">
        <f t="shared" si="2"/>
        <v>30477.173252871071</v>
      </c>
      <c r="J66" s="95">
        <f>I66/8</f>
        <v>3809.6466566088839</v>
      </c>
      <c r="K66" s="96">
        <f t="shared" si="3"/>
        <v>30934.330851664134</v>
      </c>
      <c r="L66" s="93">
        <f>K66/8</f>
        <v>3866.7913564580167</v>
      </c>
      <c r="M66" s="41"/>
      <c r="O66" s="28">
        <v>27302.406456160919</v>
      </c>
    </row>
    <row r="67" spans="1:15" ht="13.2" x14ac:dyDescent="0.25">
      <c r="A67" s="251" t="s">
        <v>1267</v>
      </c>
      <c r="B67" s="108" t="s">
        <v>538</v>
      </c>
      <c r="C67" s="66"/>
      <c r="D67" s="67"/>
      <c r="E67" s="25"/>
      <c r="F67" s="99"/>
      <c r="G67" s="100"/>
      <c r="H67" s="101"/>
      <c r="I67" s="25"/>
      <c r="J67" s="102"/>
      <c r="K67" s="100"/>
      <c r="L67" s="101"/>
      <c r="M67" s="41"/>
    </row>
    <row r="68" spans="1:15" ht="13.2" x14ac:dyDescent="0.25">
      <c r="A68" s="251" t="s">
        <v>1267</v>
      </c>
      <c r="B68" s="109" t="s">
        <v>924</v>
      </c>
      <c r="C68" s="66"/>
      <c r="D68" s="67"/>
      <c r="E68" s="25"/>
      <c r="F68" s="99"/>
      <c r="G68" s="100"/>
      <c r="H68" s="101"/>
      <c r="I68" s="25"/>
      <c r="J68" s="102"/>
      <c r="K68" s="100"/>
      <c r="L68" s="101"/>
      <c r="M68" s="41"/>
    </row>
    <row r="69" spans="1:15" ht="13.2" x14ac:dyDescent="0.25">
      <c r="A69" s="251" t="s">
        <v>1267</v>
      </c>
      <c r="B69" s="109" t="s">
        <v>925</v>
      </c>
      <c r="C69" s="66"/>
      <c r="D69" s="67"/>
      <c r="E69" s="25"/>
      <c r="F69" s="99"/>
      <c r="G69" s="100"/>
      <c r="H69" s="101"/>
      <c r="I69" s="25"/>
      <c r="J69" s="102"/>
      <c r="K69" s="100"/>
      <c r="L69" s="101"/>
      <c r="M69" s="41"/>
    </row>
    <row r="70" spans="1:15" ht="13.2" x14ac:dyDescent="0.25">
      <c r="A70" s="251" t="s">
        <v>1267</v>
      </c>
      <c r="B70" s="109" t="s">
        <v>204</v>
      </c>
      <c r="C70" s="66"/>
      <c r="D70" s="67"/>
      <c r="E70" s="25"/>
      <c r="F70" s="99"/>
      <c r="G70" s="100"/>
      <c r="H70" s="101"/>
      <c r="I70" s="25"/>
      <c r="J70" s="102"/>
      <c r="K70" s="100"/>
      <c r="L70" s="101"/>
      <c r="M70" s="41"/>
    </row>
    <row r="71" spans="1:15" ht="13.2" x14ac:dyDescent="0.25">
      <c r="A71" s="251" t="s">
        <v>1267</v>
      </c>
      <c r="B71" s="109" t="s">
        <v>205</v>
      </c>
      <c r="C71" s="66"/>
      <c r="D71" s="67"/>
      <c r="E71" s="25"/>
      <c r="F71" s="99"/>
      <c r="G71" s="100"/>
      <c r="H71" s="101"/>
      <c r="I71" s="25"/>
      <c r="J71" s="102"/>
      <c r="K71" s="100"/>
      <c r="L71" s="101"/>
      <c r="M71" s="41"/>
    </row>
    <row r="72" spans="1:15" ht="13.2" x14ac:dyDescent="0.25">
      <c r="A72" s="4">
        <v>6</v>
      </c>
      <c r="B72" s="103" t="s">
        <v>915</v>
      </c>
      <c r="C72" s="92">
        <f t="shared" ref="C72:C91" si="8">O72*1.055</f>
        <v>27337.949254050716</v>
      </c>
      <c r="D72" s="93">
        <f>C72/8</f>
        <v>3417.2436567563395</v>
      </c>
      <c r="E72" s="94">
        <f>C72*1.02</f>
        <v>27884.708239131731</v>
      </c>
      <c r="F72" s="95">
        <f>E72/8</f>
        <v>3485.5885298914664</v>
      </c>
      <c r="G72" s="96">
        <f t="shared" ref="G72" si="9">E72*1.02</f>
        <v>28442.402403914366</v>
      </c>
      <c r="H72" s="93">
        <f>G72/8</f>
        <v>3555.3003004892958</v>
      </c>
      <c r="I72" s="94">
        <f t="shared" ref="I72:I91" si="10">G72*1.017</f>
        <v>28925.923244780908</v>
      </c>
      <c r="J72" s="95">
        <f>I72/8</f>
        <v>3615.7404055976135</v>
      </c>
      <c r="K72" s="96">
        <f t="shared" ref="K72:K91" si="11">I72*1.015</f>
        <v>29359.81209345262</v>
      </c>
      <c r="L72" s="93">
        <f>K72/8</f>
        <v>3669.9765116815774</v>
      </c>
      <c r="M72" s="41"/>
      <c r="O72" s="28">
        <v>25912.748108104945</v>
      </c>
    </row>
    <row r="73" spans="1:15" ht="25.5" customHeight="1" x14ac:dyDescent="0.25">
      <c r="A73" s="251" t="s">
        <v>1267</v>
      </c>
      <c r="B73" s="108" t="s">
        <v>567</v>
      </c>
      <c r="C73" s="66"/>
      <c r="D73" s="67"/>
      <c r="E73" s="25"/>
      <c r="F73" s="99"/>
      <c r="G73" s="100"/>
      <c r="H73" s="101"/>
      <c r="I73" s="25"/>
      <c r="J73" s="102"/>
      <c r="K73" s="100"/>
      <c r="L73" s="101"/>
      <c r="M73" s="41"/>
    </row>
    <row r="74" spans="1:15" ht="13.2" x14ac:dyDescent="0.25">
      <c r="A74" s="251"/>
      <c r="B74" s="22" t="s">
        <v>1268</v>
      </c>
      <c r="C74" s="66"/>
      <c r="D74" s="67"/>
      <c r="E74" s="25"/>
      <c r="F74" s="99"/>
      <c r="G74" s="100"/>
      <c r="H74" s="101"/>
      <c r="I74" s="25"/>
      <c r="J74" s="102"/>
      <c r="K74" s="100"/>
      <c r="L74" s="101"/>
      <c r="M74" s="41"/>
    </row>
    <row r="75" spans="1:15" ht="12.75" customHeight="1" x14ac:dyDescent="0.25">
      <c r="A75" s="1">
        <v>7</v>
      </c>
      <c r="B75" s="57" t="s">
        <v>110</v>
      </c>
      <c r="C75" s="66"/>
      <c r="D75" s="67"/>
      <c r="E75" s="25"/>
      <c r="F75" s="99"/>
      <c r="G75" s="100"/>
      <c r="H75" s="101"/>
      <c r="I75" s="25"/>
      <c r="J75" s="102"/>
      <c r="K75" s="100"/>
      <c r="L75" s="101"/>
      <c r="M75" s="41"/>
    </row>
    <row r="76" spans="1:15" ht="13.2" x14ac:dyDescent="0.25">
      <c r="A76" s="251"/>
      <c r="B76" s="22" t="s">
        <v>582</v>
      </c>
      <c r="C76" s="66"/>
      <c r="D76" s="67"/>
      <c r="E76" s="25"/>
      <c r="F76" s="99"/>
      <c r="G76" s="100"/>
      <c r="H76" s="101"/>
      <c r="I76" s="25"/>
      <c r="J76" s="102"/>
      <c r="K76" s="100"/>
      <c r="L76" s="101"/>
      <c r="M76" s="41"/>
    </row>
    <row r="77" spans="1:15" ht="13.2" x14ac:dyDescent="0.25">
      <c r="A77" s="251"/>
      <c r="B77" s="22" t="s">
        <v>1224</v>
      </c>
      <c r="C77" s="66"/>
      <c r="D77" s="67"/>
      <c r="E77" s="25"/>
      <c r="F77" s="99"/>
      <c r="G77" s="100"/>
      <c r="H77" s="101"/>
      <c r="I77" s="25"/>
      <c r="J77" s="102"/>
      <c r="K77" s="100"/>
      <c r="L77" s="101"/>
      <c r="M77" s="41"/>
    </row>
    <row r="78" spans="1:15" ht="13.2" x14ac:dyDescent="0.25">
      <c r="A78" s="4">
        <v>8</v>
      </c>
      <c r="B78" s="103" t="s">
        <v>630</v>
      </c>
      <c r="C78" s="92">
        <f t="shared" si="8"/>
        <v>31089.393235478441</v>
      </c>
      <c r="D78" s="93">
        <f>C78/8</f>
        <v>3886.1741544348051</v>
      </c>
      <c r="E78" s="94">
        <f>C78*1.02</f>
        <v>31711.181100188009</v>
      </c>
      <c r="F78" s="95">
        <f>E78/8</f>
        <v>3963.8976375235011</v>
      </c>
      <c r="G78" s="96">
        <f t="shared" ref="G78" si="12">E78*1.02</f>
        <v>32345.404722191768</v>
      </c>
      <c r="H78" s="93">
        <f>G78/8</f>
        <v>4043.175590273971</v>
      </c>
      <c r="I78" s="94">
        <f t="shared" si="10"/>
        <v>32895.276602469028</v>
      </c>
      <c r="J78" s="95">
        <f>I78/8</f>
        <v>4111.9095753086285</v>
      </c>
      <c r="K78" s="96">
        <f t="shared" si="11"/>
        <v>33388.705751506059</v>
      </c>
      <c r="L78" s="93">
        <f>K78/8</f>
        <v>4173.5882189382573</v>
      </c>
      <c r="M78" s="41"/>
      <c r="O78" s="28">
        <v>29468.619180548289</v>
      </c>
    </row>
    <row r="79" spans="1:15" ht="13.2" x14ac:dyDescent="0.25">
      <c r="A79" s="251" t="s">
        <v>447</v>
      </c>
      <c r="B79" s="109" t="s">
        <v>206</v>
      </c>
      <c r="C79" s="66"/>
      <c r="D79" s="67"/>
      <c r="E79" s="25"/>
      <c r="F79" s="99"/>
      <c r="G79" s="100"/>
      <c r="H79" s="101"/>
      <c r="I79" s="25"/>
      <c r="J79" s="102"/>
      <c r="K79" s="100"/>
      <c r="L79" s="101"/>
      <c r="M79" s="41"/>
    </row>
    <row r="80" spans="1:15" ht="13.2" x14ac:dyDescent="0.25">
      <c r="A80" s="4">
        <v>9</v>
      </c>
      <c r="B80" s="103" t="s">
        <v>913</v>
      </c>
      <c r="C80" s="92">
        <f t="shared" si="8"/>
        <v>28807.860496112644</v>
      </c>
      <c r="D80" s="93">
        <f>C80/8</f>
        <v>3600.9825620140805</v>
      </c>
      <c r="E80" s="94">
        <f>C80*1.02</f>
        <v>29384.017706034898</v>
      </c>
      <c r="F80" s="95">
        <f>E80/8</f>
        <v>3673.0022132543622</v>
      </c>
      <c r="G80" s="96">
        <f t="shared" ref="G80" si="13">E80*1.02</f>
        <v>29971.698060155595</v>
      </c>
      <c r="H80" s="93">
        <f>G80/8</f>
        <v>3746.4622575194494</v>
      </c>
      <c r="I80" s="94">
        <f t="shared" si="10"/>
        <v>30481.216927178237</v>
      </c>
      <c r="J80" s="95">
        <f>I80/8</f>
        <v>3810.1521158972796</v>
      </c>
      <c r="K80" s="96">
        <f t="shared" si="11"/>
        <v>30938.435181085908</v>
      </c>
      <c r="L80" s="93">
        <f>K80/8</f>
        <v>3867.3043976357385</v>
      </c>
      <c r="M80" s="41"/>
      <c r="O80" s="28">
        <v>27306.028906267911</v>
      </c>
    </row>
    <row r="81" spans="1:15" ht="13.2" x14ac:dyDescent="0.25">
      <c r="A81" s="251" t="s">
        <v>447</v>
      </c>
      <c r="B81" s="109" t="s">
        <v>207</v>
      </c>
      <c r="C81" s="66"/>
      <c r="D81" s="67"/>
      <c r="E81" s="25"/>
      <c r="F81" s="99"/>
      <c r="G81" s="100"/>
      <c r="H81" s="101"/>
      <c r="I81" s="25"/>
      <c r="J81" s="102"/>
      <c r="K81" s="100"/>
      <c r="L81" s="101"/>
      <c r="M81" s="41"/>
    </row>
    <row r="82" spans="1:15" ht="13.2" x14ac:dyDescent="0.25">
      <c r="A82" s="251"/>
      <c r="B82" s="22" t="s">
        <v>583</v>
      </c>
      <c r="C82" s="66"/>
      <c r="D82" s="67"/>
      <c r="E82" s="25"/>
      <c r="F82" s="99"/>
      <c r="G82" s="100"/>
      <c r="H82" s="101"/>
      <c r="I82" s="25"/>
      <c r="J82" s="102"/>
      <c r="K82" s="100"/>
      <c r="L82" s="101"/>
      <c r="M82" s="41"/>
    </row>
    <row r="83" spans="1:15" ht="13.2" x14ac:dyDescent="0.25">
      <c r="A83" s="4">
        <v>10</v>
      </c>
      <c r="B83" s="103" t="s">
        <v>630</v>
      </c>
      <c r="C83" s="92">
        <f t="shared" si="8"/>
        <v>31089.393235478441</v>
      </c>
      <c r="D83" s="93">
        <f>C83/8</f>
        <v>3886.1741544348051</v>
      </c>
      <c r="E83" s="94">
        <f>C83*1.02</f>
        <v>31711.181100188009</v>
      </c>
      <c r="F83" s="95">
        <f>E83/8</f>
        <v>3963.8976375235011</v>
      </c>
      <c r="G83" s="96">
        <f t="shared" ref="G83" si="14">E83*1.02</f>
        <v>32345.404722191768</v>
      </c>
      <c r="H83" s="93">
        <f>G83/8</f>
        <v>4043.175590273971</v>
      </c>
      <c r="I83" s="94">
        <f t="shared" si="10"/>
        <v>32895.276602469028</v>
      </c>
      <c r="J83" s="95">
        <f>I83/8</f>
        <v>4111.9095753086285</v>
      </c>
      <c r="K83" s="96">
        <f t="shared" si="11"/>
        <v>33388.705751506059</v>
      </c>
      <c r="L83" s="93">
        <f>K83/8</f>
        <v>4173.5882189382573</v>
      </c>
      <c r="M83" s="41"/>
      <c r="O83" s="28">
        <v>29468.619180548289</v>
      </c>
    </row>
    <row r="84" spans="1:15" ht="13.2" x14ac:dyDescent="0.25">
      <c r="A84" s="251" t="s">
        <v>447</v>
      </c>
      <c r="B84" s="109" t="s">
        <v>208</v>
      </c>
      <c r="C84" s="66"/>
      <c r="D84" s="67"/>
      <c r="E84" s="25"/>
      <c r="F84" s="99"/>
      <c r="G84" s="100"/>
      <c r="H84" s="101"/>
      <c r="I84" s="25"/>
      <c r="J84" s="102"/>
      <c r="K84" s="100"/>
      <c r="L84" s="101"/>
      <c r="M84" s="41"/>
    </row>
    <row r="85" spans="1:15" ht="13.2" x14ac:dyDescent="0.25">
      <c r="A85" s="4">
        <v>11</v>
      </c>
      <c r="B85" s="103" t="s">
        <v>915</v>
      </c>
      <c r="C85" s="92">
        <f t="shared" si="8"/>
        <v>27337.949254050716</v>
      </c>
      <c r="D85" s="93">
        <f>C85/8</f>
        <v>3417.2436567563395</v>
      </c>
      <c r="E85" s="94">
        <f>C85*1.02</f>
        <v>27884.708239131731</v>
      </c>
      <c r="F85" s="95">
        <f>E85/8</f>
        <v>3485.5885298914664</v>
      </c>
      <c r="G85" s="96">
        <f t="shared" ref="G85" si="15">E85*1.02</f>
        <v>28442.402403914366</v>
      </c>
      <c r="H85" s="93">
        <f>G85/8</f>
        <v>3555.3003004892958</v>
      </c>
      <c r="I85" s="94">
        <f t="shared" si="10"/>
        <v>28925.923244780908</v>
      </c>
      <c r="J85" s="95">
        <f>I85/8</f>
        <v>3615.7404055976135</v>
      </c>
      <c r="K85" s="96">
        <f t="shared" si="11"/>
        <v>29359.81209345262</v>
      </c>
      <c r="L85" s="93">
        <f>K85/8</f>
        <v>3669.9765116815774</v>
      </c>
      <c r="M85" s="41"/>
      <c r="O85" s="28">
        <v>25912.748108104945</v>
      </c>
    </row>
    <row r="86" spans="1:15" ht="13.2" x14ac:dyDescent="0.25">
      <c r="A86" s="251" t="s">
        <v>447</v>
      </c>
      <c r="B86" s="109" t="s">
        <v>209</v>
      </c>
      <c r="C86" s="66"/>
      <c r="D86" s="67"/>
      <c r="E86" s="25"/>
      <c r="F86" s="99"/>
      <c r="G86" s="100"/>
      <c r="H86" s="101"/>
      <c r="I86" s="25"/>
      <c r="J86" s="102"/>
      <c r="K86" s="100"/>
      <c r="L86" s="101"/>
      <c r="M86" s="41"/>
    </row>
    <row r="87" spans="1:15" ht="13.2" x14ac:dyDescent="0.25">
      <c r="A87" s="251"/>
      <c r="B87" s="22" t="s">
        <v>1266</v>
      </c>
      <c r="C87" s="66"/>
      <c r="D87" s="67"/>
      <c r="E87" s="25"/>
      <c r="F87" s="99"/>
      <c r="G87" s="100"/>
      <c r="H87" s="101"/>
      <c r="I87" s="25"/>
      <c r="J87" s="102"/>
      <c r="K87" s="100"/>
      <c r="L87" s="101"/>
      <c r="M87" s="41"/>
    </row>
    <row r="88" spans="1:15" ht="13.2" x14ac:dyDescent="0.25">
      <c r="A88" s="4">
        <v>12</v>
      </c>
      <c r="B88" s="103" t="s">
        <v>630</v>
      </c>
      <c r="C88" s="92">
        <f t="shared" si="8"/>
        <v>31089.393235478441</v>
      </c>
      <c r="D88" s="93">
        <f>C88/8</f>
        <v>3886.1741544348051</v>
      </c>
      <c r="E88" s="94">
        <f>C88*1.02</f>
        <v>31711.181100188009</v>
      </c>
      <c r="F88" s="95">
        <f>E88/8</f>
        <v>3963.8976375235011</v>
      </c>
      <c r="G88" s="96">
        <f t="shared" ref="G88" si="16">E88*1.02</f>
        <v>32345.404722191768</v>
      </c>
      <c r="H88" s="93">
        <f>G88/8</f>
        <v>4043.175590273971</v>
      </c>
      <c r="I88" s="94">
        <f t="shared" si="10"/>
        <v>32895.276602469028</v>
      </c>
      <c r="J88" s="95">
        <f>I88/8</f>
        <v>4111.9095753086285</v>
      </c>
      <c r="K88" s="96">
        <f t="shared" si="11"/>
        <v>33388.705751506059</v>
      </c>
      <c r="L88" s="93">
        <f>K88/8</f>
        <v>4173.5882189382573</v>
      </c>
      <c r="M88" s="41"/>
      <c r="O88" s="28">
        <v>29468.619180548289</v>
      </c>
    </row>
    <row r="89" spans="1:15" ht="13.2" x14ac:dyDescent="0.25">
      <c r="A89" s="251" t="s">
        <v>447</v>
      </c>
      <c r="B89" s="108" t="s">
        <v>210</v>
      </c>
      <c r="C89" s="66"/>
      <c r="D89" s="67"/>
      <c r="E89" s="25"/>
      <c r="F89" s="99"/>
      <c r="G89" s="100"/>
      <c r="H89" s="101"/>
      <c r="I89" s="25"/>
      <c r="J89" s="102"/>
      <c r="K89" s="100"/>
      <c r="L89" s="101"/>
      <c r="M89" s="41"/>
    </row>
    <row r="90" spans="1:15" ht="13.2" x14ac:dyDescent="0.25">
      <c r="A90" s="251"/>
      <c r="B90" s="22" t="s">
        <v>666</v>
      </c>
      <c r="C90" s="66"/>
      <c r="D90" s="67"/>
      <c r="E90" s="25"/>
      <c r="F90" s="99"/>
      <c r="G90" s="100"/>
      <c r="H90" s="101"/>
      <c r="I90" s="25"/>
      <c r="J90" s="102"/>
      <c r="K90" s="100"/>
      <c r="L90" s="101"/>
      <c r="M90" s="41"/>
    </row>
    <row r="91" spans="1:15" ht="13.2" x14ac:dyDescent="0.25">
      <c r="A91" s="4">
        <v>13</v>
      </c>
      <c r="B91" s="103" t="s">
        <v>357</v>
      </c>
      <c r="C91" s="92">
        <f t="shared" si="8"/>
        <v>28807.860496112644</v>
      </c>
      <c r="D91" s="93">
        <f>C91/8</f>
        <v>3600.9825620140805</v>
      </c>
      <c r="E91" s="94">
        <f>C91*1.02</f>
        <v>29384.017706034898</v>
      </c>
      <c r="F91" s="95">
        <f>E91/8</f>
        <v>3673.0022132543622</v>
      </c>
      <c r="G91" s="96">
        <f t="shared" ref="G91" si="17">E91*1.02</f>
        <v>29971.698060155595</v>
      </c>
      <c r="H91" s="93">
        <f>G91/8</f>
        <v>3746.4622575194494</v>
      </c>
      <c r="I91" s="94">
        <f t="shared" si="10"/>
        <v>30481.216927178237</v>
      </c>
      <c r="J91" s="95">
        <f>I91/8</f>
        <v>3810.1521158972796</v>
      </c>
      <c r="K91" s="96">
        <f t="shared" si="11"/>
        <v>30938.435181085908</v>
      </c>
      <c r="L91" s="93">
        <f>K91/8</f>
        <v>3867.3043976357385</v>
      </c>
      <c r="M91" s="41"/>
      <c r="O91" s="28">
        <v>27306.028906267911</v>
      </c>
    </row>
    <row r="92" spans="1:15" ht="26.25" customHeight="1" x14ac:dyDescent="0.25">
      <c r="A92" s="251" t="s">
        <v>447</v>
      </c>
      <c r="B92" s="108" t="s">
        <v>211</v>
      </c>
      <c r="C92" s="66"/>
      <c r="D92" s="67"/>
      <c r="E92" s="25"/>
      <c r="F92" s="99"/>
      <c r="G92" s="88"/>
      <c r="H92" s="89"/>
      <c r="I92" s="86"/>
      <c r="J92" s="90"/>
      <c r="K92" s="88"/>
      <c r="L92" s="89"/>
      <c r="O92" s="45"/>
    </row>
    <row r="93" spans="1:15" ht="13.2" x14ac:dyDescent="0.25">
      <c r="A93" s="251"/>
      <c r="B93" s="22" t="s">
        <v>449</v>
      </c>
      <c r="C93" s="66"/>
      <c r="D93" s="67"/>
      <c r="E93" s="25"/>
      <c r="F93" s="99"/>
      <c r="G93" s="88"/>
      <c r="H93" s="89"/>
      <c r="I93" s="86"/>
      <c r="J93" s="90"/>
      <c r="K93" s="88"/>
      <c r="L93" s="89"/>
    </row>
    <row r="94" spans="1:15" ht="25.5" customHeight="1" x14ac:dyDescent="0.25">
      <c r="A94" s="3">
        <v>14</v>
      </c>
      <c r="B94" s="108" t="s">
        <v>1115</v>
      </c>
      <c r="C94" s="66"/>
      <c r="D94" s="67"/>
      <c r="E94" s="25"/>
      <c r="F94" s="99"/>
      <c r="G94" s="88"/>
      <c r="H94" s="89"/>
      <c r="I94" s="86"/>
      <c r="J94" s="90"/>
      <c r="K94" s="88"/>
      <c r="L94" s="89"/>
    </row>
    <row r="95" spans="1:15" ht="37.5" customHeight="1" x14ac:dyDescent="0.25">
      <c r="A95" s="3">
        <v>15</v>
      </c>
      <c r="B95" s="108" t="s">
        <v>2</v>
      </c>
      <c r="C95" s="66"/>
      <c r="D95" s="67"/>
      <c r="E95" s="25"/>
      <c r="F95" s="99"/>
      <c r="G95" s="88"/>
      <c r="H95" s="89"/>
      <c r="I95" s="86"/>
      <c r="J95" s="90"/>
      <c r="K95" s="88"/>
      <c r="L95" s="89"/>
    </row>
    <row r="96" spans="1:15" ht="36" customHeight="1" x14ac:dyDescent="0.25">
      <c r="A96" s="3">
        <v>16</v>
      </c>
      <c r="B96" s="108" t="s">
        <v>3</v>
      </c>
      <c r="C96" s="66"/>
      <c r="D96" s="67"/>
      <c r="E96" s="25"/>
      <c r="F96" s="99"/>
      <c r="G96" s="88"/>
      <c r="H96" s="89"/>
      <c r="I96" s="86"/>
      <c r="J96" s="90"/>
      <c r="K96" s="88"/>
      <c r="L96" s="89"/>
    </row>
    <row r="97" spans="1:12" ht="25.5" customHeight="1" x14ac:dyDescent="0.25">
      <c r="A97" s="3">
        <v>17</v>
      </c>
      <c r="B97" s="108" t="s">
        <v>1187</v>
      </c>
      <c r="C97" s="66"/>
      <c r="D97" s="67"/>
      <c r="E97" s="25"/>
      <c r="F97" s="99"/>
      <c r="G97" s="88"/>
      <c r="H97" s="89"/>
      <c r="I97" s="86"/>
      <c r="J97" s="90"/>
      <c r="K97" s="88"/>
      <c r="L97" s="89"/>
    </row>
    <row r="98" spans="1:12" ht="38.25" customHeight="1" x14ac:dyDescent="0.25">
      <c r="A98" s="3">
        <v>18</v>
      </c>
      <c r="B98" s="108" t="s">
        <v>4</v>
      </c>
      <c r="C98" s="66"/>
      <c r="D98" s="67"/>
      <c r="E98" s="25"/>
      <c r="F98" s="99"/>
      <c r="G98" s="88"/>
      <c r="H98" s="89"/>
      <c r="I98" s="86"/>
      <c r="J98" s="90"/>
      <c r="K98" s="88"/>
      <c r="L98" s="89"/>
    </row>
    <row r="99" spans="1:12" ht="9.75" customHeight="1" x14ac:dyDescent="0.25">
      <c r="A99" s="3"/>
      <c r="B99" s="108"/>
      <c r="C99" s="66"/>
      <c r="D99" s="67"/>
      <c r="E99" s="25"/>
      <c r="F99" s="99"/>
      <c r="G99" s="88"/>
      <c r="H99" s="89"/>
      <c r="I99" s="86"/>
      <c r="J99" s="90"/>
      <c r="K99" s="88"/>
      <c r="L99" s="89"/>
    </row>
    <row r="100" spans="1:12" ht="27.9" customHeight="1" x14ac:dyDescent="0.25">
      <c r="A100" s="2"/>
      <c r="B100" s="57" t="s">
        <v>30</v>
      </c>
      <c r="C100" s="66"/>
      <c r="D100" s="67"/>
      <c r="E100" s="25"/>
      <c r="F100" s="99"/>
      <c r="G100" s="88"/>
      <c r="H100" s="89"/>
      <c r="I100" s="86"/>
      <c r="J100" s="90"/>
      <c r="K100" s="88"/>
      <c r="L100" s="89"/>
    </row>
    <row r="101" spans="1:12" x14ac:dyDescent="0.2">
      <c r="C101" s="38"/>
      <c r="D101" s="38"/>
      <c r="E101" s="35"/>
      <c r="F101" s="36"/>
    </row>
    <row r="102" spans="1:12" x14ac:dyDescent="0.2">
      <c r="C102" s="38"/>
      <c r="D102" s="38"/>
      <c r="E102" s="35"/>
      <c r="F102" s="36"/>
    </row>
    <row r="103" spans="1:12" x14ac:dyDescent="0.2">
      <c r="C103" s="38"/>
      <c r="D103" s="38"/>
      <c r="E103" s="35"/>
      <c r="F103" s="36"/>
    </row>
    <row r="104" spans="1:12" x14ac:dyDescent="0.2">
      <c r="C104" s="38"/>
      <c r="D104" s="38"/>
      <c r="E104" s="35"/>
      <c r="F104" s="36"/>
    </row>
    <row r="105" spans="1:12" x14ac:dyDescent="0.2">
      <c r="C105" s="38"/>
      <c r="D105" s="38"/>
      <c r="E105" s="35"/>
      <c r="F105" s="36"/>
    </row>
    <row r="106" spans="1:12" x14ac:dyDescent="0.2">
      <c r="C106" s="38"/>
      <c r="D106" s="38"/>
      <c r="E106" s="35"/>
      <c r="F106" s="36"/>
    </row>
    <row r="107" spans="1:12" x14ac:dyDescent="0.2">
      <c r="C107" s="38"/>
      <c r="D107" s="38"/>
      <c r="E107" s="35"/>
      <c r="F107" s="36"/>
    </row>
  </sheetData>
  <mergeCells count="10">
    <mergeCell ref="C2:D2"/>
    <mergeCell ref="E2:F2"/>
    <mergeCell ref="G2:H2"/>
    <mergeCell ref="I2:J2"/>
    <mergeCell ref="K2:L2"/>
    <mergeCell ref="C3:D3"/>
    <mergeCell ref="E3:F3"/>
    <mergeCell ref="G3:H3"/>
    <mergeCell ref="I3:J3"/>
    <mergeCell ref="K3:L3"/>
  </mergeCells>
  <phoneticPr fontId="2" type="noConversion"/>
  <pageMargins left="0.25" right="0.25" top="0.75" bottom="0.75" header="0.3" footer="0.3"/>
  <pageSetup paperSize="9" scale="61" fitToHeight="0" orientation="landscape" r:id="rId1"/>
  <headerFooter scaleWithDoc="0" alignWithMargins="0">
    <oddHeader xml:space="preserve">&amp;L&amp;"Arial,Negrita Cursiva"&amp;11C.C.T.  746/17- VIGENCIA:  01/07/2026
A 30/11/2026&amp;C&amp;"Tahoma,Normal"&amp;14CAPITULO &amp;A&amp;R&amp;"Arial,Negrita Cursiva"&amp;11F.O.N.I.V.A.
</oddHeader>
    <oddFooter>&amp;R&amp;"Arial,Cursiva"Hoja Nº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37</vt:i4>
      </vt:variant>
    </vt:vector>
  </HeadingPairs>
  <TitlesOfParts>
    <vt:vector size="56" baseType="lpstr">
      <vt:lpstr>I (UNO)</vt:lpstr>
      <vt:lpstr>II (DOS)</vt:lpstr>
      <vt:lpstr>III (TRES)</vt:lpstr>
      <vt:lpstr>IV (CUATRO)</vt:lpstr>
      <vt:lpstr>V (CINCO)</vt:lpstr>
      <vt:lpstr>VI (SEIS)</vt:lpstr>
      <vt:lpstr>VII (SIETE)</vt:lpstr>
      <vt:lpstr>VIII (OCHO)</vt:lpstr>
      <vt:lpstr>IX (NUEVE)</vt:lpstr>
      <vt:lpstr>X (DIEZ)</vt:lpstr>
      <vt:lpstr>XI (ONCE)</vt:lpstr>
      <vt:lpstr>XII (DOCE)</vt:lpstr>
      <vt:lpstr>XIII (TRECE) </vt:lpstr>
      <vt:lpstr>XIV (CATORCE)</vt:lpstr>
      <vt:lpstr>XV (QUINCE)</vt:lpstr>
      <vt:lpstr>XVI (DIECISEIS)</vt:lpstr>
      <vt:lpstr>XVII (DIECISIETE)</vt:lpstr>
      <vt:lpstr>XVIII (DIECIOCHO)</vt:lpstr>
      <vt:lpstr>XIX (DIECINUEVE)</vt:lpstr>
      <vt:lpstr>'I (UNO)'!Área_de_impresión</vt:lpstr>
      <vt:lpstr>'II (DOS)'!Área_de_impresión</vt:lpstr>
      <vt:lpstr>'III (TRES)'!Área_de_impresión</vt:lpstr>
      <vt:lpstr>'IV (CUATRO)'!Área_de_impresión</vt:lpstr>
      <vt:lpstr>'IX (NUEVE)'!Área_de_impresión</vt:lpstr>
      <vt:lpstr>'V (CINCO)'!Área_de_impresión</vt:lpstr>
      <vt:lpstr>'VI (SEIS)'!Área_de_impresión</vt:lpstr>
      <vt:lpstr>'VII (SIETE)'!Área_de_impresión</vt:lpstr>
      <vt:lpstr>'VIII (OCHO)'!Área_de_impresión</vt:lpstr>
      <vt:lpstr>'X (DIEZ)'!Área_de_impresión</vt:lpstr>
      <vt:lpstr>'XI (ONCE)'!Área_de_impresión</vt:lpstr>
      <vt:lpstr>'XII (DOCE)'!Área_de_impresión</vt:lpstr>
      <vt:lpstr>'XIII (TRECE) '!Área_de_impresión</vt:lpstr>
      <vt:lpstr>'XIV (CATORCE)'!Área_de_impresión</vt:lpstr>
      <vt:lpstr>'XIX (DIECINUEVE)'!Área_de_impresión</vt:lpstr>
      <vt:lpstr>'XV (QUINCE)'!Área_de_impresión</vt:lpstr>
      <vt:lpstr>'XVI (DIECISEIS)'!Área_de_impresión</vt:lpstr>
      <vt:lpstr>'XVII (DIECISIETE)'!Área_de_impresión</vt:lpstr>
      <vt:lpstr>'XVIII (DIECIOCHO)'!Área_de_impresión</vt:lpstr>
      <vt:lpstr>'I (UNO)'!Títulos_a_imprimir</vt:lpstr>
      <vt:lpstr>'II (DOS)'!Títulos_a_imprimir</vt:lpstr>
      <vt:lpstr>'III (TRES)'!Títulos_a_imprimir</vt:lpstr>
      <vt:lpstr>'IV (CUATRO)'!Títulos_a_imprimir</vt:lpstr>
      <vt:lpstr>'IX (NUEVE)'!Títulos_a_imprimir</vt:lpstr>
      <vt:lpstr>'V (CINCO)'!Títulos_a_imprimir</vt:lpstr>
      <vt:lpstr>'VI (SEIS)'!Títulos_a_imprimir</vt:lpstr>
      <vt:lpstr>'VII (SIETE)'!Títulos_a_imprimir</vt:lpstr>
      <vt:lpstr>'VIII (OCHO)'!Títulos_a_imprimir</vt:lpstr>
      <vt:lpstr>'X (DIEZ)'!Títulos_a_imprimir</vt:lpstr>
      <vt:lpstr>'XI (ONCE)'!Títulos_a_imprimir</vt:lpstr>
      <vt:lpstr>'XII (DOCE)'!Títulos_a_imprimir</vt:lpstr>
      <vt:lpstr>'XIV (CATORCE)'!Títulos_a_imprimir</vt:lpstr>
      <vt:lpstr>'XIX (DIECINUEVE)'!Títulos_a_imprimir</vt:lpstr>
      <vt:lpstr>'XV (QUINCE)'!Títulos_a_imprimir</vt:lpstr>
      <vt:lpstr>'XVI (DIECISEIS)'!Títulos_a_imprimir</vt:lpstr>
      <vt:lpstr>'XVII (DIECISIETE)'!Títulos_a_imprimir</vt:lpstr>
      <vt:lpstr>'XVIII (DIECIOCHO)'!Títulos_a_imprimir</vt:lpstr>
    </vt:vector>
  </TitlesOfParts>
  <Company>Ospiv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hugo marquez</cp:lastModifiedBy>
  <cp:lastPrinted>2026-07-29T14:53:29Z</cp:lastPrinted>
  <dcterms:created xsi:type="dcterms:W3CDTF">2006-06-26T16:52:34Z</dcterms:created>
  <dcterms:modified xsi:type="dcterms:W3CDTF">2026-07-29T18:19:01Z</dcterms:modified>
</cp:coreProperties>
</file>